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 defaultThemeVersion="124226"/>
  <xr:revisionPtr revIDLastSave="0" documentId="8_{4424BA43-BFFC-4363-9DC2-3A4B961548C1}" xr6:coauthVersionLast="43" xr6:coauthVersionMax="43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epid kreivė kauno aps." sheetId="4" r:id="rId1"/>
    <sheet name="epid kreivė sav." sheetId="5" r:id="rId2"/>
    <sheet name="Epid kreivė" sheetId="1" r:id="rId3"/>
    <sheet name="analizė" sheetId="2" r:id="rId4"/>
    <sheet name="medikai" sheetId="7" r:id="rId5"/>
    <sheet name="profesijos" sheetId="3" r:id="rId6"/>
    <sheet name="Lapas1" sheetId="6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H27" i="1" l="1"/>
  <c r="AI27" i="1"/>
  <c r="AJ27" i="1"/>
  <c r="AK27" i="1"/>
  <c r="AL27" i="1"/>
  <c r="AM27" i="1"/>
  <c r="AN27" i="1"/>
  <c r="B4" i="3"/>
  <c r="B5" i="3"/>
  <c r="B6" i="3"/>
  <c r="B7" i="3"/>
  <c r="B8" i="3"/>
  <c r="B9" i="3"/>
  <c r="B10" i="3"/>
  <c r="B3" i="3"/>
  <c r="F5" i="7" l="1"/>
  <c r="F6" i="7"/>
  <c r="F7" i="7"/>
  <c r="F8" i="7"/>
  <c r="F9" i="7"/>
  <c r="F10" i="7"/>
  <c r="F11" i="7"/>
  <c r="E5" i="7"/>
  <c r="E6" i="7"/>
  <c r="E7" i="7"/>
  <c r="E8" i="7"/>
  <c r="E9" i="7"/>
  <c r="E10" i="7"/>
  <c r="E11" i="7"/>
  <c r="F4" i="7"/>
  <c r="E4" i="7"/>
  <c r="D5" i="7"/>
  <c r="C5" i="7" s="1"/>
  <c r="D6" i="7"/>
  <c r="C6" i="7" s="1"/>
  <c r="D7" i="7"/>
  <c r="D8" i="7"/>
  <c r="C8" i="7" s="1"/>
  <c r="D9" i="7"/>
  <c r="C9" i="7" s="1"/>
  <c r="D10" i="7"/>
  <c r="C10" i="7" s="1"/>
  <c r="D11" i="7"/>
  <c r="C11" i="7" s="1"/>
  <c r="D4" i="7"/>
  <c r="C4" i="7" s="1"/>
  <c r="AF27" i="1"/>
  <c r="AG27" i="1"/>
  <c r="AD27" i="1"/>
  <c r="AE27" i="1"/>
  <c r="AB27" i="1"/>
  <c r="AC27" i="1"/>
  <c r="AA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B27" i="1"/>
  <c r="C7" i="7" l="1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B12" i="7"/>
  <c r="AR13" i="1" l="1"/>
  <c r="AS13" i="1"/>
  <c r="AT13" i="1"/>
  <c r="AU13" i="1"/>
  <c r="AV13" i="1"/>
  <c r="AW13" i="1"/>
  <c r="AX13" i="1"/>
  <c r="AY13" i="1"/>
  <c r="AZ13" i="1"/>
  <c r="BA13" i="1"/>
  <c r="AK5" i="2" l="1"/>
  <c r="AK6" i="2"/>
  <c r="AK7" i="2"/>
  <c r="AK8" i="2"/>
  <c r="AK9" i="2"/>
  <c r="AK10" i="2"/>
  <c r="AK11" i="2"/>
  <c r="AJ5" i="2"/>
  <c r="AJ6" i="2"/>
  <c r="AJ7" i="2"/>
  <c r="AJ8" i="2"/>
  <c r="AJ9" i="2"/>
  <c r="AJ10" i="2"/>
  <c r="AJ11" i="2"/>
  <c r="AI5" i="2"/>
  <c r="AI6" i="2"/>
  <c r="AI7" i="2"/>
  <c r="AI8" i="2"/>
  <c r="AI9" i="2"/>
  <c r="AI10" i="2"/>
  <c r="AI11" i="2"/>
  <c r="AH5" i="2"/>
  <c r="AH6" i="2"/>
  <c r="AH7" i="2"/>
  <c r="AH8" i="2"/>
  <c r="AH9" i="2"/>
  <c r="AH10" i="2"/>
  <c r="AH11" i="2"/>
  <c r="AG5" i="2"/>
  <c r="AG6" i="2"/>
  <c r="AG7" i="2"/>
  <c r="AG8" i="2"/>
  <c r="AG9" i="2"/>
  <c r="AG10" i="2"/>
  <c r="AG11" i="2"/>
  <c r="AG4" i="2"/>
  <c r="AH4" i="2"/>
  <c r="AI4" i="2"/>
  <c r="AJ4" i="2"/>
  <c r="AK4" i="2"/>
  <c r="AF5" i="2"/>
  <c r="AF6" i="2"/>
  <c r="AF7" i="2"/>
  <c r="AF8" i="2"/>
  <c r="AF9" i="2"/>
  <c r="AF10" i="2"/>
  <c r="AF11" i="2"/>
  <c r="AF4" i="2"/>
  <c r="AD5" i="2"/>
  <c r="AD6" i="2"/>
  <c r="AD7" i="2"/>
  <c r="AD8" i="2"/>
  <c r="AD9" i="2"/>
  <c r="AD10" i="2"/>
  <c r="AD11" i="2"/>
  <c r="AD4" i="2"/>
  <c r="AC5" i="2"/>
  <c r="AC6" i="2"/>
  <c r="AC7" i="2"/>
  <c r="AC8" i="2"/>
  <c r="AC9" i="2"/>
  <c r="AC10" i="2"/>
  <c r="AC11" i="2"/>
  <c r="AC4" i="2"/>
  <c r="R5" i="2"/>
  <c r="R6" i="2"/>
  <c r="R7" i="2"/>
  <c r="R8" i="2"/>
  <c r="R9" i="2"/>
  <c r="R10" i="2"/>
  <c r="R11" i="2"/>
  <c r="R4" i="2"/>
  <c r="S12" i="2"/>
  <c r="T12" i="2"/>
  <c r="U12" i="2"/>
  <c r="V12" i="2"/>
  <c r="W12" i="2"/>
  <c r="X12" i="2"/>
  <c r="Y12" i="2"/>
  <c r="Z12" i="2"/>
  <c r="AA12" i="2"/>
  <c r="R12" i="2" l="1"/>
  <c r="M11" i="3"/>
  <c r="C11" i="3"/>
  <c r="K11" i="3" l="1"/>
  <c r="C35" i="6" l="1"/>
  <c r="C12" i="6"/>
  <c r="D12" i="6"/>
  <c r="E12" i="6"/>
  <c r="B12" i="6"/>
  <c r="F12" i="6" s="1"/>
  <c r="Q12" i="2" l="1"/>
  <c r="D11" i="3" l="1"/>
  <c r="E11" i="3"/>
  <c r="F11" i="3"/>
  <c r="G11" i="3"/>
  <c r="H11" i="3"/>
  <c r="I11" i="3"/>
  <c r="J11" i="3"/>
  <c r="P11" i="3"/>
  <c r="Q11" i="3"/>
  <c r="N11" i="3"/>
  <c r="L11" i="3"/>
  <c r="O11" i="3"/>
  <c r="B11" i="3" l="1"/>
  <c r="N12" i="2"/>
  <c r="O12" i="2"/>
  <c r="P12" i="2"/>
  <c r="B5" i="2" l="1"/>
  <c r="AB5" i="2" s="1"/>
  <c r="B6" i="2"/>
  <c r="AB6" i="2" s="1"/>
  <c r="B7" i="2"/>
  <c r="AB7" i="2" s="1"/>
  <c r="B8" i="2"/>
  <c r="AB8" i="2" s="1"/>
  <c r="B9" i="2"/>
  <c r="AB9" i="2" s="1"/>
  <c r="B10" i="2"/>
  <c r="AB10" i="2" s="1"/>
  <c r="B11" i="2"/>
  <c r="AB11" i="2" s="1"/>
  <c r="B4" i="2"/>
  <c r="C12" i="2"/>
  <c r="AC12" i="2" s="1"/>
  <c r="D12" i="2"/>
  <c r="AD12" i="2" s="1"/>
  <c r="F12" i="2"/>
  <c r="G12" i="2"/>
  <c r="H12" i="2"/>
  <c r="AF12" i="2" s="1"/>
  <c r="I12" i="2"/>
  <c r="AG12" i="2" s="1"/>
  <c r="J12" i="2"/>
  <c r="AH12" i="2" s="1"/>
  <c r="K12" i="2"/>
  <c r="AI12" i="2" s="1"/>
  <c r="L12" i="2"/>
  <c r="AJ12" i="2" s="1"/>
  <c r="M12" i="2"/>
  <c r="AK12" i="2" s="1"/>
  <c r="E12" i="2" l="1"/>
  <c r="AB4" i="2"/>
  <c r="B12" i="2"/>
  <c r="AB12" i="2" s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B13" i="1"/>
</calcChain>
</file>

<file path=xl/sharedStrings.xml><?xml version="1.0" encoding="utf-8"?>
<sst xmlns="http://schemas.openxmlformats.org/spreadsheetml/2006/main" count="190" uniqueCount="103">
  <si>
    <t>COVID-19 epid kreivė</t>
  </si>
  <si>
    <t>patvirtintų atvejų</t>
  </si>
  <si>
    <t>kaunas</t>
  </si>
  <si>
    <t>kauno r.</t>
  </si>
  <si>
    <t>Kėdainiai</t>
  </si>
  <si>
    <t>Jonava</t>
  </si>
  <si>
    <t>kaišiadorys</t>
  </si>
  <si>
    <t>prienai</t>
  </si>
  <si>
    <t>raseiniai</t>
  </si>
  <si>
    <t>Birštonas</t>
  </si>
  <si>
    <t>2020 m.</t>
  </si>
  <si>
    <t>kovas</t>
  </si>
  <si>
    <t>balandis</t>
  </si>
  <si>
    <t>iš viso</t>
  </si>
  <si>
    <t>pagal susirgimo datą</t>
  </si>
  <si>
    <t>Hospitalizuotų sk.</t>
  </si>
  <si>
    <t>Atvejų sk.</t>
  </si>
  <si>
    <t>Vyrų</t>
  </si>
  <si>
    <t>Moterų</t>
  </si>
  <si>
    <t>Taip</t>
  </si>
  <si>
    <t>Ne</t>
  </si>
  <si>
    <t>Nenustatyta</t>
  </si>
  <si>
    <t>Kaunas</t>
  </si>
  <si>
    <t>Kauno r.</t>
  </si>
  <si>
    <t>Kaišiadorys</t>
  </si>
  <si>
    <t>Prienai</t>
  </si>
  <si>
    <t>Raseiniai</t>
  </si>
  <si>
    <t>Kauno Apskritis</t>
  </si>
  <si>
    <t>lytis</t>
  </si>
  <si>
    <t>amžius</t>
  </si>
  <si>
    <t>Iki 16 m.</t>
  </si>
  <si>
    <t>17 - 30 m.</t>
  </si>
  <si>
    <t>31-40 m.</t>
  </si>
  <si>
    <t>41-50 m.</t>
  </si>
  <si>
    <t>51-60 m.</t>
  </si>
  <si>
    <t>virš 61 m.</t>
  </si>
  <si>
    <t>pasveiko</t>
  </si>
  <si>
    <t>gydoma</t>
  </si>
  <si>
    <t>Rezultatas</t>
  </si>
  <si>
    <t>besimptomis</t>
  </si>
  <si>
    <t>policininkai</t>
  </si>
  <si>
    <t>kariškiai</t>
  </si>
  <si>
    <t>pasieniečiai</t>
  </si>
  <si>
    <t>prekybos centrų darbuotojai</t>
  </si>
  <si>
    <t>maisto gamybos darbuotojai</t>
  </si>
  <si>
    <t>k.t.</t>
  </si>
  <si>
    <t>gaisrininkai</t>
  </si>
  <si>
    <t>nežinoma</t>
  </si>
  <si>
    <t>pensininkai</t>
  </si>
  <si>
    <t>studentai</t>
  </si>
  <si>
    <t>ugdymo įstaigų darbuotojai</t>
  </si>
  <si>
    <t>bedarbiai</t>
  </si>
  <si>
    <t>mirė</t>
  </si>
  <si>
    <t>grįžę į Lietuvą</t>
  </si>
  <si>
    <t>kauno oro uostas</t>
  </si>
  <si>
    <t>Edinburgas 2886</t>
  </si>
  <si>
    <t>Lutonas 3466</t>
  </si>
  <si>
    <t>639 Švedija</t>
  </si>
  <si>
    <t>Oslas 1304</t>
  </si>
  <si>
    <t>oslas 2113</t>
  </si>
  <si>
    <t>Hoshiminas 9091</t>
  </si>
  <si>
    <t>Kiek registruota į Lietuvą grįžusių šiuo metu stebimų asmenų</t>
  </si>
  <si>
    <t>Apskritis</t>
  </si>
  <si>
    <t>Grįžusių asmenų skaičius</t>
  </si>
  <si>
    <t>Alytus</t>
  </si>
  <si>
    <t>Klaipėda</t>
  </si>
  <si>
    <t>Marijampolė</t>
  </si>
  <si>
    <t>Panevėžys</t>
  </si>
  <si>
    <t>Šiauliai</t>
  </si>
  <si>
    <t>Tauragė</t>
  </si>
  <si>
    <t>Telšiai</t>
  </si>
  <si>
    <t>Utena</t>
  </si>
  <si>
    <t>Vilnius</t>
  </si>
  <si>
    <t>Viso Lietuvoje</t>
  </si>
  <si>
    <t>Sergamumo COVID-19 rodikliai apskrityse</t>
  </si>
  <si>
    <t>Sergamumo rodiklis 10 000 gyventojų*</t>
  </si>
  <si>
    <t>*pagal NVSC registruotus Pranešimus apie nustatytą susirgimą, gautus iš ASPĮ</t>
  </si>
  <si>
    <t>atvejų sk.</t>
  </si>
  <si>
    <t>gyventojų sk. nuolatinių 2020-01-01</t>
  </si>
  <si>
    <t>vaistininkai</t>
  </si>
  <si>
    <t>medikai</t>
  </si>
  <si>
    <t>moksleiviai</t>
  </si>
  <si>
    <t>gyventojų sk.</t>
  </si>
  <si>
    <t>rodikliai</t>
  </si>
  <si>
    <t>Kauno apskrities savivaldybės</t>
  </si>
  <si>
    <t>Patvirtintų COVID -19 atvejų sk.</t>
  </si>
  <si>
    <t>LSMUL KK</t>
  </si>
  <si>
    <t>VšĮ KKL</t>
  </si>
  <si>
    <t>VšĮ RKL</t>
  </si>
  <si>
    <t>GMP</t>
  </si>
  <si>
    <t>PASPĮ</t>
  </si>
  <si>
    <t>kita (odontologai, KMT, kineziterapija)</t>
  </si>
  <si>
    <t>iki 96</t>
  </si>
  <si>
    <t>iš jų medikai:</t>
  </si>
  <si>
    <t>gydytojas</t>
  </si>
  <si>
    <t>slaugytojas</t>
  </si>
  <si>
    <t>kita</t>
  </si>
  <si>
    <t>Kauno apskritis</t>
  </si>
  <si>
    <t>Iš viso medikų</t>
  </si>
  <si>
    <t>Kitos ligoninės</t>
  </si>
  <si>
    <t>98 atvejų</t>
  </si>
  <si>
    <t>pagal atvejų registravimą</t>
  </si>
  <si>
    <t>104 atvejai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</si>
</sst>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9"/>
      <name val="Arial"/>
      <family val="2"/>
      <charset val="186"/>
    </font>
    <font>
      <sz val="11"/>
      <color theme="1"/>
      <name val="IBM Plex Sans"/>
      <family val="2"/>
      <charset val="186"/>
    </font>
    <font>
      <sz val="14"/>
      <color theme="0"/>
      <name val="IBM Plex Sans Semi Bold"/>
      <family val="2"/>
      <charset val="186"/>
    </font>
    <font>
      <sz val="9"/>
      <color theme="3" tint="-0.249977111117893"/>
      <name val="IBM Plex Sans Semi Bold"/>
      <family val="2"/>
      <charset val="186"/>
    </font>
    <font>
      <sz val="11"/>
      <color rgb="FF28286E"/>
      <name val="Arial"/>
      <family val="2"/>
      <charset val="186"/>
    </font>
    <font>
      <b/>
      <sz val="11"/>
      <color rgb="FF28286E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4BBEA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4BBEAA"/>
      </top>
      <bottom style="thin">
        <color rgb="FF4BBE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4" fillId="0" borderId="0"/>
    <xf numFmtId="0" fontId="5" fillId="0" borderId="13" applyFill="0" applyProtection="0">
      <alignment horizontal="left" vertical="center" wrapText="1"/>
    </xf>
    <xf numFmtId="49" fontId="6" fillId="4" borderId="0" applyFont="0" applyFill="0" applyAlignment="0">
      <alignment horizontal="left" vertical="top"/>
    </xf>
    <xf numFmtId="49" fontId="7" fillId="0" borderId="0">
      <alignment vertical="top"/>
    </xf>
    <xf numFmtId="0" fontId="8" fillId="5" borderId="14">
      <alignment horizontal="right"/>
    </xf>
  </cellStyleXfs>
  <cellXfs count="42">
    <xf numFmtId="0" fontId="0" fillId="0" borderId="0" xfId="0"/>
    <xf numFmtId="14" fontId="0" fillId="0" borderId="0" xfId="0" applyNumberFormat="1" applyAlignment="1">
      <alignment textRotation="90"/>
    </xf>
    <xf numFmtId="0" fontId="0" fillId="0" borderId="1" xfId="0" applyBorder="1"/>
    <xf numFmtId="0" fontId="0" fillId="0" borderId="1" xfId="0" applyFill="1" applyBorder="1"/>
    <xf numFmtId="0" fontId="2" fillId="2" borderId="1" xfId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3" borderId="1" xfId="0" applyFill="1" applyBorder="1"/>
    <xf numFmtId="14" fontId="0" fillId="0" borderId="0" xfId="0" applyNumberFormat="1"/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9" fillId="6" borderId="14" xfId="2" applyFont="1" applyFill="1" applyBorder="1" applyAlignment="1">
      <alignment horizontal="right" wrapText="1" indent="1"/>
    </xf>
    <xf numFmtId="2" fontId="3" fillId="0" borderId="12" xfId="0" applyNumberFormat="1" applyFont="1" applyBorder="1" applyAlignment="1">
      <alignment horizontal="right" vertical="center"/>
    </xf>
    <xf numFmtId="1" fontId="10" fillId="0" borderId="1" xfId="0" applyNumberFormat="1" applyFont="1" applyBorder="1"/>
    <xf numFmtId="0" fontId="0" fillId="0" borderId="2" xfId="0" applyBorder="1"/>
    <xf numFmtId="2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textRotation="90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11" fillId="0" borderId="1" xfId="0" applyFont="1" applyBorder="1"/>
    <xf numFmtId="0" fontId="0" fillId="7" borderId="1" xfId="0" applyFill="1" applyBorder="1"/>
    <xf numFmtId="2" fontId="0" fillId="7" borderId="1" xfId="0" applyNumberFormat="1" applyFill="1" applyBorder="1"/>
    <xf numFmtId="0" fontId="2" fillId="0" borderId="1" xfId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</cellXfs>
  <cellStyles count="8">
    <cellStyle name="Geras" xfId="1" builtinId="26"/>
    <cellStyle name="Įprastas" xfId="0" builtinId="0"/>
    <cellStyle name="Įprastas 2" xfId="2" xr:uid="{00000000-0005-0000-0000-000002000000}"/>
    <cellStyle name="Normal 2" xfId="3" xr:uid="{00000000-0005-0000-0000-000003000000}"/>
    <cellStyle name="Style 1" xfId="4" xr:uid="{00000000-0005-0000-0000-000004000000}"/>
    <cellStyle name="Style 2" xfId="5" xr:uid="{00000000-0005-0000-0000-000005000000}"/>
    <cellStyle name="Style 3" xfId="6" xr:uid="{00000000-0005-0000-0000-000006000000}"/>
    <cellStyle name="Style 4" xfId="7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Covid-19</a:t>
            </a:r>
            <a:r>
              <a:rPr lang="lt-LT"/>
              <a:t> Kauno apskrityje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'Epid kreivė'!$A$13</c:f>
              <c:strCache>
                <c:ptCount val="1"/>
                <c:pt idx="0">
                  <c:v>iš viso</c:v>
                </c:pt>
              </c:strCache>
            </c:strRef>
          </c:tx>
          <c:invertIfNegative val="0"/>
          <c:cat>
            <c:numRef>
              <c:f>'Epid kreivė'!$B$4:$AS$4</c:f>
              <c:numCache>
                <c:formatCode>m/d/yyyy</c:formatCode>
                <c:ptCount val="44"/>
                <c:pt idx="0">
                  <c:v>43897</c:v>
                </c:pt>
                <c:pt idx="1">
                  <c:v>43898</c:v>
                </c:pt>
                <c:pt idx="2">
                  <c:v>43899</c:v>
                </c:pt>
                <c:pt idx="3">
                  <c:v>43900</c:v>
                </c:pt>
                <c:pt idx="4">
                  <c:v>43901</c:v>
                </c:pt>
                <c:pt idx="5">
                  <c:v>43902</c:v>
                </c:pt>
                <c:pt idx="6">
                  <c:v>43903</c:v>
                </c:pt>
                <c:pt idx="7">
                  <c:v>43904</c:v>
                </c:pt>
                <c:pt idx="8">
                  <c:v>43905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43911</c:v>
                </c:pt>
                <c:pt idx="15">
                  <c:v>43912</c:v>
                </c:pt>
                <c:pt idx="16">
                  <c:v>43913</c:v>
                </c:pt>
                <c:pt idx="17">
                  <c:v>43914</c:v>
                </c:pt>
                <c:pt idx="18">
                  <c:v>43915</c:v>
                </c:pt>
                <c:pt idx="19">
                  <c:v>43916</c:v>
                </c:pt>
                <c:pt idx="20">
                  <c:v>43917</c:v>
                </c:pt>
                <c:pt idx="21">
                  <c:v>43918</c:v>
                </c:pt>
                <c:pt idx="22">
                  <c:v>43919</c:v>
                </c:pt>
                <c:pt idx="23">
                  <c:v>43920</c:v>
                </c:pt>
                <c:pt idx="24">
                  <c:v>43921</c:v>
                </c:pt>
                <c:pt idx="25">
                  <c:v>43922</c:v>
                </c:pt>
                <c:pt idx="26">
                  <c:v>43923</c:v>
                </c:pt>
                <c:pt idx="27">
                  <c:v>43924</c:v>
                </c:pt>
                <c:pt idx="28">
                  <c:v>43925</c:v>
                </c:pt>
                <c:pt idx="29">
                  <c:v>43926</c:v>
                </c:pt>
                <c:pt idx="30">
                  <c:v>43927</c:v>
                </c:pt>
                <c:pt idx="31">
                  <c:v>43928</c:v>
                </c:pt>
                <c:pt idx="32">
                  <c:v>43929</c:v>
                </c:pt>
                <c:pt idx="33">
                  <c:v>43930</c:v>
                </c:pt>
                <c:pt idx="34">
                  <c:v>43931</c:v>
                </c:pt>
                <c:pt idx="35">
                  <c:v>43932</c:v>
                </c:pt>
                <c:pt idx="36">
                  <c:v>43933</c:v>
                </c:pt>
                <c:pt idx="37">
                  <c:v>43934</c:v>
                </c:pt>
                <c:pt idx="38">
                  <c:v>43935</c:v>
                </c:pt>
                <c:pt idx="39">
                  <c:v>43936</c:v>
                </c:pt>
                <c:pt idx="40">
                  <c:v>43937</c:v>
                </c:pt>
                <c:pt idx="41">
                  <c:v>43938</c:v>
                </c:pt>
                <c:pt idx="42">
                  <c:v>43939</c:v>
                </c:pt>
                <c:pt idx="43">
                  <c:v>43940</c:v>
                </c:pt>
              </c:numCache>
            </c:numRef>
          </c:cat>
          <c:val>
            <c:numRef>
              <c:f>'Epid kreivė'!$B$13:$AS$13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  <c:pt idx="11">
                  <c:v>7</c:v>
                </c:pt>
                <c:pt idx="12">
                  <c:v>4</c:v>
                </c:pt>
                <c:pt idx="13">
                  <c:v>3</c:v>
                </c:pt>
                <c:pt idx="14">
                  <c:v>9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9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1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6-462F-A6E6-B01778E39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517952"/>
        <c:axId val="145532032"/>
      </c:barChart>
      <c:dateAx>
        <c:axId val="1455179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45532032"/>
        <c:crosses val="autoZero"/>
        <c:auto val="1"/>
        <c:lblOffset val="100"/>
        <c:baseTimeUnit val="days"/>
      </c:dateAx>
      <c:valAx>
        <c:axId val="145532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517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'Epid kreivė'!$A$5</c:f>
              <c:strCache>
                <c:ptCount val="1"/>
                <c:pt idx="0">
                  <c:v>kaunas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'Epid kreivė'!$B$4:$AS$4</c:f>
              <c:numCache>
                <c:formatCode>m/d/yyyy</c:formatCode>
                <c:ptCount val="44"/>
                <c:pt idx="0">
                  <c:v>43897</c:v>
                </c:pt>
                <c:pt idx="1">
                  <c:v>43898</c:v>
                </c:pt>
                <c:pt idx="2">
                  <c:v>43899</c:v>
                </c:pt>
                <c:pt idx="3">
                  <c:v>43900</c:v>
                </c:pt>
                <c:pt idx="4">
                  <c:v>43901</c:v>
                </c:pt>
                <c:pt idx="5">
                  <c:v>43902</c:v>
                </c:pt>
                <c:pt idx="6">
                  <c:v>43903</c:v>
                </c:pt>
                <c:pt idx="7">
                  <c:v>43904</c:v>
                </c:pt>
                <c:pt idx="8">
                  <c:v>43905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43911</c:v>
                </c:pt>
                <c:pt idx="15">
                  <c:v>43912</c:v>
                </c:pt>
                <c:pt idx="16">
                  <c:v>43913</c:v>
                </c:pt>
                <c:pt idx="17">
                  <c:v>43914</c:v>
                </c:pt>
                <c:pt idx="18">
                  <c:v>43915</c:v>
                </c:pt>
                <c:pt idx="19">
                  <c:v>43916</c:v>
                </c:pt>
                <c:pt idx="20">
                  <c:v>43917</c:v>
                </c:pt>
                <c:pt idx="21">
                  <c:v>43918</c:v>
                </c:pt>
                <c:pt idx="22">
                  <c:v>43919</c:v>
                </c:pt>
                <c:pt idx="23">
                  <c:v>43920</c:v>
                </c:pt>
                <c:pt idx="24">
                  <c:v>43921</c:v>
                </c:pt>
                <c:pt idx="25">
                  <c:v>43922</c:v>
                </c:pt>
                <c:pt idx="26">
                  <c:v>43923</c:v>
                </c:pt>
                <c:pt idx="27">
                  <c:v>43924</c:v>
                </c:pt>
                <c:pt idx="28">
                  <c:v>43925</c:v>
                </c:pt>
                <c:pt idx="29">
                  <c:v>43926</c:v>
                </c:pt>
                <c:pt idx="30">
                  <c:v>43927</c:v>
                </c:pt>
                <c:pt idx="31">
                  <c:v>43928</c:v>
                </c:pt>
                <c:pt idx="32">
                  <c:v>43929</c:v>
                </c:pt>
                <c:pt idx="33">
                  <c:v>43930</c:v>
                </c:pt>
                <c:pt idx="34">
                  <c:v>43931</c:v>
                </c:pt>
                <c:pt idx="35">
                  <c:v>43932</c:v>
                </c:pt>
                <c:pt idx="36">
                  <c:v>43933</c:v>
                </c:pt>
                <c:pt idx="37">
                  <c:v>43934</c:v>
                </c:pt>
                <c:pt idx="38">
                  <c:v>43935</c:v>
                </c:pt>
                <c:pt idx="39">
                  <c:v>43936</c:v>
                </c:pt>
                <c:pt idx="40">
                  <c:v>43937</c:v>
                </c:pt>
                <c:pt idx="41">
                  <c:v>43938</c:v>
                </c:pt>
                <c:pt idx="42">
                  <c:v>43939</c:v>
                </c:pt>
                <c:pt idx="43">
                  <c:v>43940</c:v>
                </c:pt>
              </c:numCache>
            </c:numRef>
          </c:cat>
          <c:val>
            <c:numRef>
              <c:f>'Epid kreivė'!$B$5:$AS$5</c:f>
              <c:numCache>
                <c:formatCode>General</c:formatCode>
                <c:ptCount val="44"/>
                <c:pt idx="0">
                  <c:v>1</c:v>
                </c:pt>
                <c:pt idx="2">
                  <c:v>2</c:v>
                </c:pt>
                <c:pt idx="3">
                  <c:v>1</c:v>
                </c:pt>
                <c:pt idx="6">
                  <c:v>2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7</c:v>
                </c:pt>
                <c:pt idx="20">
                  <c:v>2</c:v>
                </c:pt>
                <c:pt idx="22">
                  <c:v>1</c:v>
                </c:pt>
                <c:pt idx="24">
                  <c:v>3</c:v>
                </c:pt>
                <c:pt idx="26">
                  <c:v>2</c:v>
                </c:pt>
                <c:pt idx="28">
                  <c:v>1</c:v>
                </c:pt>
                <c:pt idx="29">
                  <c:v>2</c:v>
                </c:pt>
                <c:pt idx="3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A-4126-B8B0-8B512767DEEC}"/>
            </c:ext>
          </c:extLst>
        </c:ser>
        <c:ser>
          <c:idx val="1"/>
          <c:order val="1"/>
          <c:tx>
            <c:strRef>
              <c:f>'Epid kreivė'!$A$6</c:f>
              <c:strCache>
                <c:ptCount val="1"/>
                <c:pt idx="0">
                  <c:v>kauno r.</c:v>
                </c:pt>
              </c:strCache>
            </c:strRef>
          </c:tx>
          <c:invertIfNegative val="0"/>
          <c:cat>
            <c:numRef>
              <c:f>'Epid kreivė'!$B$4:$AS$4</c:f>
              <c:numCache>
                <c:formatCode>m/d/yyyy</c:formatCode>
                <c:ptCount val="44"/>
                <c:pt idx="0">
                  <c:v>43897</c:v>
                </c:pt>
                <c:pt idx="1">
                  <c:v>43898</c:v>
                </c:pt>
                <c:pt idx="2">
                  <c:v>43899</c:v>
                </c:pt>
                <c:pt idx="3">
                  <c:v>43900</c:v>
                </c:pt>
                <c:pt idx="4">
                  <c:v>43901</c:v>
                </c:pt>
                <c:pt idx="5">
                  <c:v>43902</c:v>
                </c:pt>
                <c:pt idx="6">
                  <c:v>43903</c:v>
                </c:pt>
                <c:pt idx="7">
                  <c:v>43904</c:v>
                </c:pt>
                <c:pt idx="8">
                  <c:v>43905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43911</c:v>
                </c:pt>
                <c:pt idx="15">
                  <c:v>43912</c:v>
                </c:pt>
                <c:pt idx="16">
                  <c:v>43913</c:v>
                </c:pt>
                <c:pt idx="17">
                  <c:v>43914</c:v>
                </c:pt>
                <c:pt idx="18">
                  <c:v>43915</c:v>
                </c:pt>
                <c:pt idx="19">
                  <c:v>43916</c:v>
                </c:pt>
                <c:pt idx="20">
                  <c:v>43917</c:v>
                </c:pt>
                <c:pt idx="21">
                  <c:v>43918</c:v>
                </c:pt>
                <c:pt idx="22">
                  <c:v>43919</c:v>
                </c:pt>
                <c:pt idx="23">
                  <c:v>43920</c:v>
                </c:pt>
                <c:pt idx="24">
                  <c:v>43921</c:v>
                </c:pt>
                <c:pt idx="25">
                  <c:v>43922</c:v>
                </c:pt>
                <c:pt idx="26">
                  <c:v>43923</c:v>
                </c:pt>
                <c:pt idx="27">
                  <c:v>43924</c:v>
                </c:pt>
                <c:pt idx="28">
                  <c:v>43925</c:v>
                </c:pt>
                <c:pt idx="29">
                  <c:v>43926</c:v>
                </c:pt>
                <c:pt idx="30">
                  <c:v>43927</c:v>
                </c:pt>
                <c:pt idx="31">
                  <c:v>43928</c:v>
                </c:pt>
                <c:pt idx="32">
                  <c:v>43929</c:v>
                </c:pt>
                <c:pt idx="33">
                  <c:v>43930</c:v>
                </c:pt>
                <c:pt idx="34">
                  <c:v>43931</c:v>
                </c:pt>
                <c:pt idx="35">
                  <c:v>43932</c:v>
                </c:pt>
                <c:pt idx="36">
                  <c:v>43933</c:v>
                </c:pt>
                <c:pt idx="37">
                  <c:v>43934</c:v>
                </c:pt>
                <c:pt idx="38">
                  <c:v>43935</c:v>
                </c:pt>
                <c:pt idx="39">
                  <c:v>43936</c:v>
                </c:pt>
                <c:pt idx="40">
                  <c:v>43937</c:v>
                </c:pt>
                <c:pt idx="41">
                  <c:v>43938</c:v>
                </c:pt>
                <c:pt idx="42">
                  <c:v>43939</c:v>
                </c:pt>
                <c:pt idx="43">
                  <c:v>43940</c:v>
                </c:pt>
              </c:numCache>
            </c:numRef>
          </c:cat>
          <c:val>
            <c:numRef>
              <c:f>'Epid kreivė'!$B$6:$AS$6</c:f>
              <c:numCache>
                <c:formatCode>General</c:formatCode>
                <c:ptCount val="44"/>
                <c:pt idx="1">
                  <c:v>1</c:v>
                </c:pt>
                <c:pt idx="3">
                  <c:v>1</c:v>
                </c:pt>
                <c:pt idx="7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6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AA-4126-B8B0-8B512767DEEC}"/>
            </c:ext>
          </c:extLst>
        </c:ser>
        <c:ser>
          <c:idx val="2"/>
          <c:order val="2"/>
          <c:tx>
            <c:strRef>
              <c:f>'Epid kreivė'!$A$7</c:f>
              <c:strCache>
                <c:ptCount val="1"/>
                <c:pt idx="0">
                  <c:v>Kėdainiai</c:v>
                </c:pt>
              </c:strCache>
            </c:strRef>
          </c:tx>
          <c:invertIfNegative val="0"/>
          <c:cat>
            <c:numRef>
              <c:f>'Epid kreivė'!$B$4:$AS$4</c:f>
              <c:numCache>
                <c:formatCode>m/d/yyyy</c:formatCode>
                <c:ptCount val="44"/>
                <c:pt idx="0">
                  <c:v>43897</c:v>
                </c:pt>
                <c:pt idx="1">
                  <c:v>43898</c:v>
                </c:pt>
                <c:pt idx="2">
                  <c:v>43899</c:v>
                </c:pt>
                <c:pt idx="3">
                  <c:v>43900</c:v>
                </c:pt>
                <c:pt idx="4">
                  <c:v>43901</c:v>
                </c:pt>
                <c:pt idx="5">
                  <c:v>43902</c:v>
                </c:pt>
                <c:pt idx="6">
                  <c:v>43903</c:v>
                </c:pt>
                <c:pt idx="7">
                  <c:v>43904</c:v>
                </c:pt>
                <c:pt idx="8">
                  <c:v>43905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43911</c:v>
                </c:pt>
                <c:pt idx="15">
                  <c:v>43912</c:v>
                </c:pt>
                <c:pt idx="16">
                  <c:v>43913</c:v>
                </c:pt>
                <c:pt idx="17">
                  <c:v>43914</c:v>
                </c:pt>
                <c:pt idx="18">
                  <c:v>43915</c:v>
                </c:pt>
                <c:pt idx="19">
                  <c:v>43916</c:v>
                </c:pt>
                <c:pt idx="20">
                  <c:v>43917</c:v>
                </c:pt>
                <c:pt idx="21">
                  <c:v>43918</c:v>
                </c:pt>
                <c:pt idx="22">
                  <c:v>43919</c:v>
                </c:pt>
                <c:pt idx="23">
                  <c:v>43920</c:v>
                </c:pt>
                <c:pt idx="24">
                  <c:v>43921</c:v>
                </c:pt>
                <c:pt idx="25">
                  <c:v>43922</c:v>
                </c:pt>
                <c:pt idx="26">
                  <c:v>43923</c:v>
                </c:pt>
                <c:pt idx="27">
                  <c:v>43924</c:v>
                </c:pt>
                <c:pt idx="28">
                  <c:v>43925</c:v>
                </c:pt>
                <c:pt idx="29">
                  <c:v>43926</c:v>
                </c:pt>
                <c:pt idx="30">
                  <c:v>43927</c:v>
                </c:pt>
                <c:pt idx="31">
                  <c:v>43928</c:v>
                </c:pt>
                <c:pt idx="32">
                  <c:v>43929</c:v>
                </c:pt>
                <c:pt idx="33">
                  <c:v>43930</c:v>
                </c:pt>
                <c:pt idx="34">
                  <c:v>43931</c:v>
                </c:pt>
                <c:pt idx="35">
                  <c:v>43932</c:v>
                </c:pt>
                <c:pt idx="36">
                  <c:v>43933</c:v>
                </c:pt>
                <c:pt idx="37">
                  <c:v>43934</c:v>
                </c:pt>
                <c:pt idx="38">
                  <c:v>43935</c:v>
                </c:pt>
                <c:pt idx="39">
                  <c:v>43936</c:v>
                </c:pt>
                <c:pt idx="40">
                  <c:v>43937</c:v>
                </c:pt>
                <c:pt idx="41">
                  <c:v>43938</c:v>
                </c:pt>
                <c:pt idx="42">
                  <c:v>43939</c:v>
                </c:pt>
                <c:pt idx="43">
                  <c:v>43940</c:v>
                </c:pt>
              </c:numCache>
            </c:numRef>
          </c:cat>
          <c:val>
            <c:numRef>
              <c:f>'Epid kreivė'!$B$7:$AS$7</c:f>
              <c:numCache>
                <c:formatCode>General</c:formatCode>
                <c:ptCount val="44"/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AA-4126-B8B0-8B512767DEEC}"/>
            </c:ext>
          </c:extLst>
        </c:ser>
        <c:ser>
          <c:idx val="3"/>
          <c:order val="3"/>
          <c:tx>
            <c:strRef>
              <c:f>'Epid kreivė'!$A$8</c:f>
              <c:strCache>
                <c:ptCount val="1"/>
                <c:pt idx="0">
                  <c:v>Jonava</c:v>
                </c:pt>
              </c:strCache>
            </c:strRef>
          </c:tx>
          <c:invertIfNegative val="0"/>
          <c:cat>
            <c:numRef>
              <c:f>'Epid kreivė'!$B$4:$AS$4</c:f>
              <c:numCache>
                <c:formatCode>m/d/yyyy</c:formatCode>
                <c:ptCount val="44"/>
                <c:pt idx="0">
                  <c:v>43897</c:v>
                </c:pt>
                <c:pt idx="1">
                  <c:v>43898</c:v>
                </c:pt>
                <c:pt idx="2">
                  <c:v>43899</c:v>
                </c:pt>
                <c:pt idx="3">
                  <c:v>43900</c:v>
                </c:pt>
                <c:pt idx="4">
                  <c:v>43901</c:v>
                </c:pt>
                <c:pt idx="5">
                  <c:v>43902</c:v>
                </c:pt>
                <c:pt idx="6">
                  <c:v>43903</c:v>
                </c:pt>
                <c:pt idx="7">
                  <c:v>43904</c:v>
                </c:pt>
                <c:pt idx="8">
                  <c:v>43905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43911</c:v>
                </c:pt>
                <c:pt idx="15">
                  <c:v>43912</c:v>
                </c:pt>
                <c:pt idx="16">
                  <c:v>43913</c:v>
                </c:pt>
                <c:pt idx="17">
                  <c:v>43914</c:v>
                </c:pt>
                <c:pt idx="18">
                  <c:v>43915</c:v>
                </c:pt>
                <c:pt idx="19">
                  <c:v>43916</c:v>
                </c:pt>
                <c:pt idx="20">
                  <c:v>43917</c:v>
                </c:pt>
                <c:pt idx="21">
                  <c:v>43918</c:v>
                </c:pt>
                <c:pt idx="22">
                  <c:v>43919</c:v>
                </c:pt>
                <c:pt idx="23">
                  <c:v>43920</c:v>
                </c:pt>
                <c:pt idx="24">
                  <c:v>43921</c:v>
                </c:pt>
                <c:pt idx="25">
                  <c:v>43922</c:v>
                </c:pt>
                <c:pt idx="26">
                  <c:v>43923</c:v>
                </c:pt>
                <c:pt idx="27">
                  <c:v>43924</c:v>
                </c:pt>
                <c:pt idx="28">
                  <c:v>43925</c:v>
                </c:pt>
                <c:pt idx="29">
                  <c:v>43926</c:v>
                </c:pt>
                <c:pt idx="30">
                  <c:v>43927</c:v>
                </c:pt>
                <c:pt idx="31">
                  <c:v>43928</c:v>
                </c:pt>
                <c:pt idx="32">
                  <c:v>43929</c:v>
                </c:pt>
                <c:pt idx="33">
                  <c:v>43930</c:v>
                </c:pt>
                <c:pt idx="34">
                  <c:v>43931</c:v>
                </c:pt>
                <c:pt idx="35">
                  <c:v>43932</c:v>
                </c:pt>
                <c:pt idx="36">
                  <c:v>43933</c:v>
                </c:pt>
                <c:pt idx="37">
                  <c:v>43934</c:v>
                </c:pt>
                <c:pt idx="38">
                  <c:v>43935</c:v>
                </c:pt>
                <c:pt idx="39">
                  <c:v>43936</c:v>
                </c:pt>
                <c:pt idx="40">
                  <c:v>43937</c:v>
                </c:pt>
                <c:pt idx="41">
                  <c:v>43938</c:v>
                </c:pt>
                <c:pt idx="42">
                  <c:v>43939</c:v>
                </c:pt>
                <c:pt idx="43">
                  <c:v>43940</c:v>
                </c:pt>
              </c:numCache>
            </c:numRef>
          </c:cat>
          <c:val>
            <c:numRef>
              <c:f>'Epid kreivė'!$B$8:$AS$8</c:f>
              <c:numCache>
                <c:formatCode>General</c:formatCode>
                <c:ptCount val="44"/>
                <c:pt idx="3">
                  <c:v>2</c:v>
                </c:pt>
                <c:pt idx="8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4">
                  <c:v>1</c:v>
                </c:pt>
                <c:pt idx="17">
                  <c:v>1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AA-4126-B8B0-8B512767DEEC}"/>
            </c:ext>
          </c:extLst>
        </c:ser>
        <c:ser>
          <c:idx val="4"/>
          <c:order val="4"/>
          <c:tx>
            <c:strRef>
              <c:f>'Epid kreivė'!$A$9</c:f>
              <c:strCache>
                <c:ptCount val="1"/>
                <c:pt idx="0">
                  <c:v>kaišiadorys</c:v>
                </c:pt>
              </c:strCache>
            </c:strRef>
          </c:tx>
          <c:invertIfNegative val="0"/>
          <c:cat>
            <c:numRef>
              <c:f>'Epid kreivė'!$B$4:$AS$4</c:f>
              <c:numCache>
                <c:formatCode>m/d/yyyy</c:formatCode>
                <c:ptCount val="44"/>
                <c:pt idx="0">
                  <c:v>43897</c:v>
                </c:pt>
                <c:pt idx="1">
                  <c:v>43898</c:v>
                </c:pt>
                <c:pt idx="2">
                  <c:v>43899</c:v>
                </c:pt>
                <c:pt idx="3">
                  <c:v>43900</c:v>
                </c:pt>
                <c:pt idx="4">
                  <c:v>43901</c:v>
                </c:pt>
                <c:pt idx="5">
                  <c:v>43902</c:v>
                </c:pt>
                <c:pt idx="6">
                  <c:v>43903</c:v>
                </c:pt>
                <c:pt idx="7">
                  <c:v>43904</c:v>
                </c:pt>
                <c:pt idx="8">
                  <c:v>43905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43911</c:v>
                </c:pt>
                <c:pt idx="15">
                  <c:v>43912</c:v>
                </c:pt>
                <c:pt idx="16">
                  <c:v>43913</c:v>
                </c:pt>
                <c:pt idx="17">
                  <c:v>43914</c:v>
                </c:pt>
                <c:pt idx="18">
                  <c:v>43915</c:v>
                </c:pt>
                <c:pt idx="19">
                  <c:v>43916</c:v>
                </c:pt>
                <c:pt idx="20">
                  <c:v>43917</c:v>
                </c:pt>
                <c:pt idx="21">
                  <c:v>43918</c:v>
                </c:pt>
                <c:pt idx="22">
                  <c:v>43919</c:v>
                </c:pt>
                <c:pt idx="23">
                  <c:v>43920</c:v>
                </c:pt>
                <c:pt idx="24">
                  <c:v>43921</c:v>
                </c:pt>
                <c:pt idx="25">
                  <c:v>43922</c:v>
                </c:pt>
                <c:pt idx="26">
                  <c:v>43923</c:v>
                </c:pt>
                <c:pt idx="27">
                  <c:v>43924</c:v>
                </c:pt>
                <c:pt idx="28">
                  <c:v>43925</c:v>
                </c:pt>
                <c:pt idx="29">
                  <c:v>43926</c:v>
                </c:pt>
                <c:pt idx="30">
                  <c:v>43927</c:v>
                </c:pt>
                <c:pt idx="31">
                  <c:v>43928</c:v>
                </c:pt>
                <c:pt idx="32">
                  <c:v>43929</c:v>
                </c:pt>
                <c:pt idx="33">
                  <c:v>43930</c:v>
                </c:pt>
                <c:pt idx="34">
                  <c:v>43931</c:v>
                </c:pt>
                <c:pt idx="35">
                  <c:v>43932</c:v>
                </c:pt>
                <c:pt idx="36">
                  <c:v>43933</c:v>
                </c:pt>
                <c:pt idx="37">
                  <c:v>43934</c:v>
                </c:pt>
                <c:pt idx="38">
                  <c:v>43935</c:v>
                </c:pt>
                <c:pt idx="39">
                  <c:v>43936</c:v>
                </c:pt>
                <c:pt idx="40">
                  <c:v>43937</c:v>
                </c:pt>
                <c:pt idx="41">
                  <c:v>43938</c:v>
                </c:pt>
                <c:pt idx="42">
                  <c:v>43939</c:v>
                </c:pt>
                <c:pt idx="43">
                  <c:v>43940</c:v>
                </c:pt>
              </c:numCache>
            </c:numRef>
          </c:cat>
          <c:val>
            <c:numRef>
              <c:f>'Epid kreivė'!$B$9:$AS$9</c:f>
              <c:numCache>
                <c:formatCode>General</c:formatCode>
                <c:ptCount val="44"/>
                <c:pt idx="1">
                  <c:v>1</c:v>
                </c:pt>
                <c:pt idx="20">
                  <c:v>1</c:v>
                </c:pt>
                <c:pt idx="21">
                  <c:v>1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AA-4126-B8B0-8B512767DEEC}"/>
            </c:ext>
          </c:extLst>
        </c:ser>
        <c:ser>
          <c:idx val="5"/>
          <c:order val="5"/>
          <c:tx>
            <c:strRef>
              <c:f>'Epid kreivė'!$A$10</c:f>
              <c:strCache>
                <c:ptCount val="1"/>
                <c:pt idx="0">
                  <c:v>prienai</c:v>
                </c:pt>
              </c:strCache>
            </c:strRef>
          </c:tx>
          <c:invertIfNegative val="0"/>
          <c:cat>
            <c:numRef>
              <c:f>'Epid kreivė'!$B$4:$AS$4</c:f>
              <c:numCache>
                <c:formatCode>m/d/yyyy</c:formatCode>
                <c:ptCount val="44"/>
                <c:pt idx="0">
                  <c:v>43897</c:v>
                </c:pt>
                <c:pt idx="1">
                  <c:v>43898</c:v>
                </c:pt>
                <c:pt idx="2">
                  <c:v>43899</c:v>
                </c:pt>
                <c:pt idx="3">
                  <c:v>43900</c:v>
                </c:pt>
                <c:pt idx="4">
                  <c:v>43901</c:v>
                </c:pt>
                <c:pt idx="5">
                  <c:v>43902</c:v>
                </c:pt>
                <c:pt idx="6">
                  <c:v>43903</c:v>
                </c:pt>
                <c:pt idx="7">
                  <c:v>43904</c:v>
                </c:pt>
                <c:pt idx="8">
                  <c:v>43905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43911</c:v>
                </c:pt>
                <c:pt idx="15">
                  <c:v>43912</c:v>
                </c:pt>
                <c:pt idx="16">
                  <c:v>43913</c:v>
                </c:pt>
                <c:pt idx="17">
                  <c:v>43914</c:v>
                </c:pt>
                <c:pt idx="18">
                  <c:v>43915</c:v>
                </c:pt>
                <c:pt idx="19">
                  <c:v>43916</c:v>
                </c:pt>
                <c:pt idx="20">
                  <c:v>43917</c:v>
                </c:pt>
                <c:pt idx="21">
                  <c:v>43918</c:v>
                </c:pt>
                <c:pt idx="22">
                  <c:v>43919</c:v>
                </c:pt>
                <c:pt idx="23">
                  <c:v>43920</c:v>
                </c:pt>
                <c:pt idx="24">
                  <c:v>43921</c:v>
                </c:pt>
                <c:pt idx="25">
                  <c:v>43922</c:v>
                </c:pt>
                <c:pt idx="26">
                  <c:v>43923</c:v>
                </c:pt>
                <c:pt idx="27">
                  <c:v>43924</c:v>
                </c:pt>
                <c:pt idx="28">
                  <c:v>43925</c:v>
                </c:pt>
                <c:pt idx="29">
                  <c:v>43926</c:v>
                </c:pt>
                <c:pt idx="30">
                  <c:v>43927</c:v>
                </c:pt>
                <c:pt idx="31">
                  <c:v>43928</c:v>
                </c:pt>
                <c:pt idx="32">
                  <c:v>43929</c:v>
                </c:pt>
                <c:pt idx="33">
                  <c:v>43930</c:v>
                </c:pt>
                <c:pt idx="34">
                  <c:v>43931</c:v>
                </c:pt>
                <c:pt idx="35">
                  <c:v>43932</c:v>
                </c:pt>
                <c:pt idx="36">
                  <c:v>43933</c:v>
                </c:pt>
                <c:pt idx="37">
                  <c:v>43934</c:v>
                </c:pt>
                <c:pt idx="38">
                  <c:v>43935</c:v>
                </c:pt>
                <c:pt idx="39">
                  <c:v>43936</c:v>
                </c:pt>
                <c:pt idx="40">
                  <c:v>43937</c:v>
                </c:pt>
                <c:pt idx="41">
                  <c:v>43938</c:v>
                </c:pt>
                <c:pt idx="42">
                  <c:v>43939</c:v>
                </c:pt>
                <c:pt idx="43">
                  <c:v>43940</c:v>
                </c:pt>
              </c:numCache>
            </c:numRef>
          </c:cat>
          <c:val>
            <c:numRef>
              <c:f>'Epid kreivė'!$B$10:$AS$10</c:f>
              <c:numCache>
                <c:formatCode>General</c:formatCode>
                <c:ptCount val="44"/>
                <c:pt idx="7">
                  <c:v>1</c:v>
                </c:pt>
                <c:pt idx="16">
                  <c:v>2</c:v>
                </c:pt>
                <c:pt idx="19">
                  <c:v>1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AA-4126-B8B0-8B512767DEEC}"/>
            </c:ext>
          </c:extLst>
        </c:ser>
        <c:ser>
          <c:idx val="6"/>
          <c:order val="6"/>
          <c:tx>
            <c:strRef>
              <c:f>'Epid kreivė'!$A$11</c:f>
              <c:strCache>
                <c:ptCount val="1"/>
                <c:pt idx="0">
                  <c:v>raseiniai</c:v>
                </c:pt>
              </c:strCache>
            </c:strRef>
          </c:tx>
          <c:invertIfNegative val="0"/>
          <c:cat>
            <c:numRef>
              <c:f>'Epid kreivė'!$B$4:$AS$4</c:f>
              <c:numCache>
                <c:formatCode>m/d/yyyy</c:formatCode>
                <c:ptCount val="44"/>
                <c:pt idx="0">
                  <c:v>43897</c:v>
                </c:pt>
                <c:pt idx="1">
                  <c:v>43898</c:v>
                </c:pt>
                <c:pt idx="2">
                  <c:v>43899</c:v>
                </c:pt>
                <c:pt idx="3">
                  <c:v>43900</c:v>
                </c:pt>
                <c:pt idx="4">
                  <c:v>43901</c:v>
                </c:pt>
                <c:pt idx="5">
                  <c:v>43902</c:v>
                </c:pt>
                <c:pt idx="6">
                  <c:v>43903</c:v>
                </c:pt>
                <c:pt idx="7">
                  <c:v>43904</c:v>
                </c:pt>
                <c:pt idx="8">
                  <c:v>43905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43911</c:v>
                </c:pt>
                <c:pt idx="15">
                  <c:v>43912</c:v>
                </c:pt>
                <c:pt idx="16">
                  <c:v>43913</c:v>
                </c:pt>
                <c:pt idx="17">
                  <c:v>43914</c:v>
                </c:pt>
                <c:pt idx="18">
                  <c:v>43915</c:v>
                </c:pt>
                <c:pt idx="19">
                  <c:v>43916</c:v>
                </c:pt>
                <c:pt idx="20">
                  <c:v>43917</c:v>
                </c:pt>
                <c:pt idx="21">
                  <c:v>43918</c:v>
                </c:pt>
                <c:pt idx="22">
                  <c:v>43919</c:v>
                </c:pt>
                <c:pt idx="23">
                  <c:v>43920</c:v>
                </c:pt>
                <c:pt idx="24">
                  <c:v>43921</c:v>
                </c:pt>
                <c:pt idx="25">
                  <c:v>43922</c:v>
                </c:pt>
                <c:pt idx="26">
                  <c:v>43923</c:v>
                </c:pt>
                <c:pt idx="27">
                  <c:v>43924</c:v>
                </c:pt>
                <c:pt idx="28">
                  <c:v>43925</c:v>
                </c:pt>
                <c:pt idx="29">
                  <c:v>43926</c:v>
                </c:pt>
                <c:pt idx="30">
                  <c:v>43927</c:v>
                </c:pt>
                <c:pt idx="31">
                  <c:v>43928</c:v>
                </c:pt>
                <c:pt idx="32">
                  <c:v>43929</c:v>
                </c:pt>
                <c:pt idx="33">
                  <c:v>43930</c:v>
                </c:pt>
                <c:pt idx="34">
                  <c:v>43931</c:v>
                </c:pt>
                <c:pt idx="35">
                  <c:v>43932</c:v>
                </c:pt>
                <c:pt idx="36">
                  <c:v>43933</c:v>
                </c:pt>
                <c:pt idx="37">
                  <c:v>43934</c:v>
                </c:pt>
                <c:pt idx="38">
                  <c:v>43935</c:v>
                </c:pt>
                <c:pt idx="39">
                  <c:v>43936</c:v>
                </c:pt>
                <c:pt idx="40">
                  <c:v>43937</c:v>
                </c:pt>
                <c:pt idx="41">
                  <c:v>43938</c:v>
                </c:pt>
                <c:pt idx="42">
                  <c:v>43939</c:v>
                </c:pt>
                <c:pt idx="43">
                  <c:v>43940</c:v>
                </c:pt>
              </c:numCache>
            </c:numRef>
          </c:cat>
          <c:val>
            <c:numRef>
              <c:f>'Epid kreivė'!$B$11:$AS$11</c:f>
              <c:numCache>
                <c:formatCode>General</c:formatCode>
                <c:ptCount val="44"/>
                <c:pt idx="11">
                  <c:v>1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AA-4126-B8B0-8B512767DEEC}"/>
            </c:ext>
          </c:extLst>
        </c:ser>
        <c:ser>
          <c:idx val="7"/>
          <c:order val="7"/>
          <c:tx>
            <c:strRef>
              <c:f>'Epid kreivė'!$A$12</c:f>
              <c:strCache>
                <c:ptCount val="1"/>
                <c:pt idx="0">
                  <c:v>Birštonas</c:v>
                </c:pt>
              </c:strCache>
            </c:strRef>
          </c:tx>
          <c:invertIfNegative val="0"/>
          <c:cat>
            <c:numRef>
              <c:f>'Epid kreivė'!$B$4:$AS$4</c:f>
              <c:numCache>
                <c:formatCode>m/d/yyyy</c:formatCode>
                <c:ptCount val="44"/>
                <c:pt idx="0">
                  <c:v>43897</c:v>
                </c:pt>
                <c:pt idx="1">
                  <c:v>43898</c:v>
                </c:pt>
                <c:pt idx="2">
                  <c:v>43899</c:v>
                </c:pt>
                <c:pt idx="3">
                  <c:v>43900</c:v>
                </c:pt>
                <c:pt idx="4">
                  <c:v>43901</c:v>
                </c:pt>
                <c:pt idx="5">
                  <c:v>43902</c:v>
                </c:pt>
                <c:pt idx="6">
                  <c:v>43903</c:v>
                </c:pt>
                <c:pt idx="7">
                  <c:v>43904</c:v>
                </c:pt>
                <c:pt idx="8">
                  <c:v>43905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43911</c:v>
                </c:pt>
                <c:pt idx="15">
                  <c:v>43912</c:v>
                </c:pt>
                <c:pt idx="16">
                  <c:v>43913</c:v>
                </c:pt>
                <c:pt idx="17">
                  <c:v>43914</c:v>
                </c:pt>
                <c:pt idx="18">
                  <c:v>43915</c:v>
                </c:pt>
                <c:pt idx="19">
                  <c:v>43916</c:v>
                </c:pt>
                <c:pt idx="20">
                  <c:v>43917</c:v>
                </c:pt>
                <c:pt idx="21">
                  <c:v>43918</c:v>
                </c:pt>
                <c:pt idx="22">
                  <c:v>43919</c:v>
                </c:pt>
                <c:pt idx="23">
                  <c:v>43920</c:v>
                </c:pt>
                <c:pt idx="24">
                  <c:v>43921</c:v>
                </c:pt>
                <c:pt idx="25">
                  <c:v>43922</c:v>
                </c:pt>
                <c:pt idx="26">
                  <c:v>43923</c:v>
                </c:pt>
                <c:pt idx="27">
                  <c:v>43924</c:v>
                </c:pt>
                <c:pt idx="28">
                  <c:v>43925</c:v>
                </c:pt>
                <c:pt idx="29">
                  <c:v>43926</c:v>
                </c:pt>
                <c:pt idx="30">
                  <c:v>43927</c:v>
                </c:pt>
                <c:pt idx="31">
                  <c:v>43928</c:v>
                </c:pt>
                <c:pt idx="32">
                  <c:v>43929</c:v>
                </c:pt>
                <c:pt idx="33">
                  <c:v>43930</c:v>
                </c:pt>
                <c:pt idx="34">
                  <c:v>43931</c:v>
                </c:pt>
                <c:pt idx="35">
                  <c:v>43932</c:v>
                </c:pt>
                <c:pt idx="36">
                  <c:v>43933</c:v>
                </c:pt>
                <c:pt idx="37">
                  <c:v>43934</c:v>
                </c:pt>
                <c:pt idx="38">
                  <c:v>43935</c:v>
                </c:pt>
                <c:pt idx="39">
                  <c:v>43936</c:v>
                </c:pt>
                <c:pt idx="40">
                  <c:v>43937</c:v>
                </c:pt>
                <c:pt idx="41">
                  <c:v>43938</c:v>
                </c:pt>
                <c:pt idx="42">
                  <c:v>43939</c:v>
                </c:pt>
                <c:pt idx="43">
                  <c:v>43940</c:v>
                </c:pt>
              </c:numCache>
            </c:numRef>
          </c:cat>
          <c:val>
            <c:numRef>
              <c:f>'Epid kreivė'!$B$12:$AS$12</c:f>
              <c:numCache>
                <c:formatCode>General</c:formatCode>
                <c:ptCount val="44"/>
              </c:numCache>
            </c:numRef>
          </c:val>
          <c:extLst>
            <c:ext xmlns:c16="http://schemas.microsoft.com/office/drawing/2014/chart" uri="{C3380CC4-5D6E-409C-BE32-E72D297353CC}">
              <c16:uniqueId val="{00000007-EAAA-4126-B8B0-8B512767D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975104"/>
        <c:axId val="205700096"/>
      </c:barChart>
      <c:dateAx>
        <c:axId val="2049751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lt-LT"/>
          </a:p>
        </c:txPr>
        <c:crossAx val="205700096"/>
        <c:crosses val="autoZero"/>
        <c:auto val="1"/>
        <c:lblOffset val="100"/>
        <c:baseTimeUnit val="days"/>
        <c:majorUnit val="1"/>
        <c:majorTimeUnit val="days"/>
      </c:dateAx>
      <c:valAx>
        <c:axId val="205700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4975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t-LT"/>
              <a:t>COVID-19 atvejų sk.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analizė!$B$3</c:f>
              <c:strCache>
                <c:ptCount val="1"/>
                <c:pt idx="0">
                  <c:v>Atvejų sk.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analizė!$A$4:$A$11</c:f>
              <c:strCache>
                <c:ptCount val="8"/>
                <c:pt idx="0">
                  <c:v>Kaunas</c:v>
                </c:pt>
                <c:pt idx="1">
                  <c:v>Kauno r.</c:v>
                </c:pt>
                <c:pt idx="2">
                  <c:v>Kėdainiai</c:v>
                </c:pt>
                <c:pt idx="3">
                  <c:v>Jonava</c:v>
                </c:pt>
                <c:pt idx="4">
                  <c:v>Kaišiadorys</c:v>
                </c:pt>
                <c:pt idx="5">
                  <c:v>Prienai</c:v>
                </c:pt>
                <c:pt idx="6">
                  <c:v>Raseiniai</c:v>
                </c:pt>
                <c:pt idx="7">
                  <c:v>Birštonas</c:v>
                </c:pt>
              </c:strCache>
            </c:strRef>
          </c:cat>
          <c:val>
            <c:numRef>
              <c:f>analizė!$B$4:$B$11</c:f>
              <c:numCache>
                <c:formatCode>General</c:formatCode>
                <c:ptCount val="8"/>
                <c:pt idx="0">
                  <c:v>67</c:v>
                </c:pt>
                <c:pt idx="1">
                  <c:v>14</c:v>
                </c:pt>
                <c:pt idx="2">
                  <c:v>1</c:v>
                </c:pt>
                <c:pt idx="3">
                  <c:v>10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4-4A0E-929C-2328E2950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742848"/>
        <c:axId val="145752832"/>
      </c:barChart>
      <c:catAx>
        <c:axId val="145742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5752832"/>
        <c:crosses val="autoZero"/>
        <c:auto val="1"/>
        <c:lblAlgn val="ctr"/>
        <c:lblOffset val="100"/>
        <c:noMultiLvlLbl val="0"/>
      </c:catAx>
      <c:valAx>
        <c:axId val="145752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742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t-LT"/>
              <a:t>Sergančių COVID-19 pasiskirstymas pagal lytį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analizė!$C$3:$D$3</c:f>
              <c:strCache>
                <c:ptCount val="2"/>
                <c:pt idx="0">
                  <c:v>Vyrų</c:v>
                </c:pt>
                <c:pt idx="1">
                  <c:v>Moterų</c:v>
                </c:pt>
              </c:strCache>
            </c:strRef>
          </c:cat>
          <c:val>
            <c:numRef>
              <c:f>analizė!$C$12:$D$12</c:f>
              <c:numCache>
                <c:formatCode>General</c:formatCode>
                <c:ptCount val="2"/>
                <c:pt idx="0">
                  <c:v>48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92-44A2-BAF4-D5B26DF73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t-LT"/>
              <a:t>Hospitalizuotų dėl COVID-19 dalis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analizė!$E$3:$F$3</c:f>
              <c:strCache>
                <c:ptCount val="2"/>
                <c:pt idx="0">
                  <c:v>Taip</c:v>
                </c:pt>
                <c:pt idx="1">
                  <c:v>Ne</c:v>
                </c:pt>
              </c:strCache>
            </c:strRef>
          </c:cat>
          <c:val>
            <c:numRef>
              <c:f>analizė!$E$12:$F$12</c:f>
              <c:numCache>
                <c:formatCode>General</c:formatCode>
                <c:ptCount val="2"/>
                <c:pt idx="0">
                  <c:v>25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6-4CCB-B7DA-89A395D94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t-LT"/>
              <a:t>Sergančių COVID-19 pasiskirstymas pagal amžių</a:t>
            </a:r>
          </a:p>
        </c:rich>
      </c:tx>
      <c:layout>
        <c:manualLayout>
          <c:xMode val="edge"/>
          <c:yMode val="edge"/>
          <c:x val="0.16178861788617885"/>
          <c:y val="5.2910052910052907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analizė!$H$3:$M$3</c:f>
              <c:strCache>
                <c:ptCount val="6"/>
                <c:pt idx="0">
                  <c:v>Iki 16 m.</c:v>
                </c:pt>
                <c:pt idx="1">
                  <c:v>17 - 30 m.</c:v>
                </c:pt>
                <c:pt idx="2">
                  <c:v>31-40 m.</c:v>
                </c:pt>
                <c:pt idx="3">
                  <c:v>41-50 m.</c:v>
                </c:pt>
                <c:pt idx="4">
                  <c:v>51-60 m.</c:v>
                </c:pt>
                <c:pt idx="5">
                  <c:v>virš 61 m.</c:v>
                </c:pt>
              </c:strCache>
            </c:strRef>
          </c:cat>
          <c:val>
            <c:numRef>
              <c:f>analizė!$H$12:$M$12</c:f>
              <c:numCache>
                <c:formatCode>General</c:formatCode>
                <c:ptCount val="6"/>
                <c:pt idx="0">
                  <c:v>1</c:v>
                </c:pt>
                <c:pt idx="1">
                  <c:v>27</c:v>
                </c:pt>
                <c:pt idx="2">
                  <c:v>17</c:v>
                </c:pt>
                <c:pt idx="3">
                  <c:v>26</c:v>
                </c:pt>
                <c:pt idx="4">
                  <c:v>21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8-4F84-8B78-A6112AD21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799040"/>
        <c:axId val="145800576"/>
      </c:barChart>
      <c:catAx>
        <c:axId val="145799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5800576"/>
        <c:crosses val="autoZero"/>
        <c:auto val="1"/>
        <c:lblAlgn val="ctr"/>
        <c:lblOffset val="100"/>
        <c:noMultiLvlLbl val="0"/>
      </c:catAx>
      <c:valAx>
        <c:axId val="145800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799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56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677" cy="6073468"/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538" cy="6066692"/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238124</xdr:colOff>
      <xdr:row>17</xdr:row>
      <xdr:rowOff>9525</xdr:rowOff>
    </xdr:from>
    <xdr:to>
      <xdr:col>12</xdr:col>
      <xdr:colOff>38099</xdr:colOff>
      <xdr:row>30</xdr:row>
      <xdr:rowOff>85725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542925</xdr:colOff>
      <xdr:row>16</xdr:row>
      <xdr:rowOff>66675</xdr:rowOff>
    </xdr:from>
    <xdr:to>
      <xdr:col>25</xdr:col>
      <xdr:colOff>238125</xdr:colOff>
      <xdr:row>30</xdr:row>
      <xdr:rowOff>142875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142875</xdr:colOff>
      <xdr:row>31</xdr:row>
      <xdr:rowOff>114300</xdr:rowOff>
    </xdr:from>
    <xdr:to>
      <xdr:col>18</xdr:col>
      <xdr:colOff>219075</xdr:colOff>
      <xdr:row>43</xdr:row>
      <xdr:rowOff>76200</xdr:rowOff>
    </xdr:to>
    <xdr:graphicFrame macro="">
      <xdr:nvGraphicFramePr>
        <xdr:cNvPr id="5" name="Diagram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323850</xdr:colOff>
      <xdr:row>16</xdr:row>
      <xdr:rowOff>161925</xdr:rowOff>
    </xdr:from>
    <xdr:to>
      <xdr:col>31</xdr:col>
      <xdr:colOff>571500</xdr:colOff>
      <xdr:row>29</xdr:row>
      <xdr:rowOff>85725</xdr:rowOff>
    </xdr:to>
    <xdr:graphicFrame macro="">
      <xdr:nvGraphicFramePr>
        <xdr:cNvPr id="6" name="Diagrama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27"/>
  <sheetViews>
    <sheetView workbookViewId="0">
      <pane xSplit="1" ySplit="4" topLeftCell="G5" activePane="bottomRight" state="frozen"/>
      <selection pane="topRight" activeCell="B1" sqref="B1"/>
      <selection pane="bottomLeft" activeCell="A5" sqref="A5"/>
      <selection pane="bottomRight" activeCell="AJ32" sqref="AJ32"/>
    </sheetView>
  </sheetViews>
  <sheetFormatPr defaultRowHeight="14.4"/>
  <cols>
    <col min="2" max="2" width="5" customWidth="1"/>
    <col min="3" max="4" width="5.33203125" customWidth="1"/>
    <col min="5" max="56" width="4.88671875" customWidth="1"/>
  </cols>
  <sheetData>
    <row r="1" spans="1:56">
      <c r="A1" t="s">
        <v>0</v>
      </c>
      <c r="L1" t="s">
        <v>102</v>
      </c>
      <c r="P1" t="s">
        <v>14</v>
      </c>
    </row>
    <row r="2" spans="1:56">
      <c r="E2" t="s">
        <v>10</v>
      </c>
    </row>
    <row r="3" spans="1:56">
      <c r="E3" t="s">
        <v>11</v>
      </c>
      <c r="AA3" t="s">
        <v>12</v>
      </c>
    </row>
    <row r="4" spans="1:56" ht="62.25" customHeight="1">
      <c r="A4" t="s">
        <v>1</v>
      </c>
      <c r="B4" s="1">
        <v>43897</v>
      </c>
      <c r="C4" s="1">
        <v>43898</v>
      </c>
      <c r="D4" s="1">
        <v>43899</v>
      </c>
      <c r="E4" s="1">
        <v>43900</v>
      </c>
      <c r="F4" s="1">
        <v>43901</v>
      </c>
      <c r="G4" s="1">
        <v>43902</v>
      </c>
      <c r="H4" s="1">
        <v>43903</v>
      </c>
      <c r="I4" s="1">
        <v>43904</v>
      </c>
      <c r="J4" s="1">
        <v>43905</v>
      </c>
      <c r="K4" s="1">
        <v>43906</v>
      </c>
      <c r="L4" s="1">
        <v>43907</v>
      </c>
      <c r="M4" s="1">
        <v>43908</v>
      </c>
      <c r="N4" s="1">
        <v>43909</v>
      </c>
      <c r="O4" s="1">
        <v>43910</v>
      </c>
      <c r="P4" s="1">
        <v>43911</v>
      </c>
      <c r="Q4" s="1">
        <v>43912</v>
      </c>
      <c r="R4" s="1">
        <v>43913</v>
      </c>
      <c r="S4" s="1">
        <v>43914</v>
      </c>
      <c r="T4" s="1">
        <v>43915</v>
      </c>
      <c r="U4" s="1">
        <v>43916</v>
      </c>
      <c r="V4" s="1">
        <v>43917</v>
      </c>
      <c r="W4" s="1">
        <v>43918</v>
      </c>
      <c r="X4" s="1">
        <v>43919</v>
      </c>
      <c r="Y4" s="1">
        <v>43920</v>
      </c>
      <c r="Z4" s="1">
        <v>43921</v>
      </c>
      <c r="AA4" s="1">
        <v>43922</v>
      </c>
      <c r="AB4" s="1">
        <v>43923</v>
      </c>
      <c r="AC4" s="1">
        <v>43924</v>
      </c>
      <c r="AD4" s="1">
        <v>43925</v>
      </c>
      <c r="AE4" s="1">
        <v>43926</v>
      </c>
      <c r="AF4" s="1">
        <v>43927</v>
      </c>
      <c r="AG4" s="1">
        <v>43928</v>
      </c>
      <c r="AH4" s="1">
        <v>43929</v>
      </c>
      <c r="AI4" s="1">
        <v>43930</v>
      </c>
      <c r="AJ4" s="1">
        <v>43931</v>
      </c>
      <c r="AK4" s="1">
        <v>43932</v>
      </c>
      <c r="AL4" s="1">
        <v>43933</v>
      </c>
      <c r="AM4" s="1">
        <v>43934</v>
      </c>
      <c r="AN4" s="1">
        <v>43935</v>
      </c>
      <c r="AO4" s="1">
        <v>43936</v>
      </c>
      <c r="AP4" s="1">
        <v>43937</v>
      </c>
      <c r="AQ4" s="1">
        <v>43938</v>
      </c>
      <c r="AR4" s="1">
        <v>43939</v>
      </c>
      <c r="AS4" s="1">
        <v>43940</v>
      </c>
      <c r="AT4" s="1">
        <v>43941</v>
      </c>
      <c r="AU4" s="1">
        <v>43942</v>
      </c>
      <c r="AV4" s="1">
        <v>43943</v>
      </c>
      <c r="AW4" s="1">
        <v>43944</v>
      </c>
      <c r="AX4" s="1">
        <v>43945</v>
      </c>
      <c r="AY4" s="1">
        <v>43946</v>
      </c>
      <c r="AZ4" s="1">
        <v>43947</v>
      </c>
      <c r="BA4" s="1">
        <v>43948</v>
      </c>
      <c r="BB4" s="1">
        <v>43949</v>
      </c>
      <c r="BC4" s="1">
        <v>43950</v>
      </c>
      <c r="BD4" s="1">
        <v>43951</v>
      </c>
    </row>
    <row r="5" spans="1:56">
      <c r="A5" t="s">
        <v>2</v>
      </c>
      <c r="B5">
        <v>1</v>
      </c>
      <c r="D5">
        <v>2</v>
      </c>
      <c r="E5">
        <v>1</v>
      </c>
      <c r="H5">
        <v>2</v>
      </c>
      <c r="J5">
        <v>5</v>
      </c>
      <c r="K5">
        <v>6</v>
      </c>
      <c r="L5">
        <v>7</v>
      </c>
      <c r="M5">
        <v>4</v>
      </c>
      <c r="N5">
        <v>2</v>
      </c>
      <c r="O5">
        <v>2</v>
      </c>
      <c r="P5">
        <v>6</v>
      </c>
      <c r="Q5">
        <v>3</v>
      </c>
      <c r="R5">
        <v>2</v>
      </c>
      <c r="S5">
        <v>1</v>
      </c>
      <c r="T5">
        <v>1</v>
      </c>
      <c r="U5">
        <v>7</v>
      </c>
      <c r="V5">
        <v>2</v>
      </c>
      <c r="X5">
        <v>1</v>
      </c>
      <c r="Z5">
        <v>3</v>
      </c>
      <c r="AB5">
        <v>2</v>
      </c>
      <c r="AD5">
        <v>1</v>
      </c>
      <c r="AE5">
        <v>2</v>
      </c>
      <c r="AF5">
        <v>1</v>
      </c>
    </row>
    <row r="6" spans="1:56">
      <c r="A6" t="s">
        <v>3</v>
      </c>
      <c r="C6">
        <v>1</v>
      </c>
      <c r="E6">
        <v>1</v>
      </c>
      <c r="I6">
        <v>2</v>
      </c>
      <c r="M6">
        <v>1</v>
      </c>
      <c r="N6">
        <v>1</v>
      </c>
      <c r="O6">
        <v>1</v>
      </c>
      <c r="P6">
        <v>2</v>
      </c>
      <c r="R6">
        <v>1</v>
      </c>
      <c r="T6">
        <v>2</v>
      </c>
      <c r="U6">
        <v>1</v>
      </c>
      <c r="V6">
        <v>1</v>
      </c>
    </row>
    <row r="7" spans="1:56">
      <c r="A7" t="s">
        <v>4</v>
      </c>
      <c r="Q7">
        <v>1</v>
      </c>
    </row>
    <row r="8" spans="1:56">
      <c r="A8" t="s">
        <v>5</v>
      </c>
      <c r="E8">
        <v>2</v>
      </c>
      <c r="J8">
        <v>1</v>
      </c>
      <c r="L8">
        <v>1</v>
      </c>
      <c r="M8">
        <v>1</v>
      </c>
      <c r="N8">
        <v>1</v>
      </c>
      <c r="P8">
        <v>1</v>
      </c>
      <c r="S8">
        <v>1</v>
      </c>
      <c r="W8">
        <v>1</v>
      </c>
    </row>
    <row r="9" spans="1:56">
      <c r="A9" t="s">
        <v>6</v>
      </c>
      <c r="C9">
        <v>1</v>
      </c>
      <c r="V9">
        <v>1</v>
      </c>
      <c r="W9">
        <v>1</v>
      </c>
      <c r="AA9">
        <v>1</v>
      </c>
    </row>
    <row r="10" spans="1:56">
      <c r="A10" t="s">
        <v>7</v>
      </c>
      <c r="I10">
        <v>1</v>
      </c>
      <c r="R10">
        <v>2</v>
      </c>
      <c r="U10">
        <v>1</v>
      </c>
      <c r="W10">
        <v>1</v>
      </c>
    </row>
    <row r="11" spans="1:56">
      <c r="A11" t="s">
        <v>8</v>
      </c>
      <c r="M11">
        <v>1</v>
      </c>
      <c r="T11">
        <v>2</v>
      </c>
    </row>
    <row r="12" spans="1:56">
      <c r="A12" t="s">
        <v>9</v>
      </c>
    </row>
    <row r="13" spans="1:56">
      <c r="A13" t="s">
        <v>13</v>
      </c>
      <c r="B13">
        <f>SUM(B5:B12)</f>
        <v>1</v>
      </c>
      <c r="C13">
        <f t="shared" ref="C13:BA13" si="0">SUM(C5:C12)</f>
        <v>2</v>
      </c>
      <c r="D13">
        <f t="shared" si="0"/>
        <v>2</v>
      </c>
      <c r="E13">
        <f t="shared" si="0"/>
        <v>4</v>
      </c>
      <c r="F13">
        <f t="shared" si="0"/>
        <v>0</v>
      </c>
      <c r="G13">
        <f t="shared" si="0"/>
        <v>0</v>
      </c>
      <c r="H13">
        <f t="shared" si="0"/>
        <v>2</v>
      </c>
      <c r="I13">
        <f t="shared" si="0"/>
        <v>3</v>
      </c>
      <c r="J13">
        <f t="shared" si="0"/>
        <v>6</v>
      </c>
      <c r="K13">
        <f t="shared" si="0"/>
        <v>6</v>
      </c>
      <c r="L13">
        <f t="shared" si="0"/>
        <v>8</v>
      </c>
      <c r="M13">
        <f t="shared" si="0"/>
        <v>7</v>
      </c>
      <c r="N13">
        <f t="shared" si="0"/>
        <v>4</v>
      </c>
      <c r="O13">
        <f t="shared" si="0"/>
        <v>3</v>
      </c>
      <c r="P13">
        <f t="shared" si="0"/>
        <v>9</v>
      </c>
      <c r="Q13">
        <f t="shared" si="0"/>
        <v>4</v>
      </c>
      <c r="R13">
        <f t="shared" si="0"/>
        <v>5</v>
      </c>
      <c r="S13">
        <f t="shared" si="0"/>
        <v>2</v>
      </c>
      <c r="T13">
        <f t="shared" si="0"/>
        <v>5</v>
      </c>
      <c r="U13">
        <f t="shared" si="0"/>
        <v>9</v>
      </c>
      <c r="V13">
        <f t="shared" si="0"/>
        <v>4</v>
      </c>
      <c r="W13">
        <f t="shared" si="0"/>
        <v>3</v>
      </c>
      <c r="X13">
        <f t="shared" si="0"/>
        <v>1</v>
      </c>
      <c r="Y13">
        <f t="shared" si="0"/>
        <v>0</v>
      </c>
      <c r="Z13">
        <f t="shared" si="0"/>
        <v>3</v>
      </c>
      <c r="AA13">
        <f t="shared" si="0"/>
        <v>1</v>
      </c>
      <c r="AB13">
        <f t="shared" si="0"/>
        <v>2</v>
      </c>
      <c r="AC13">
        <f t="shared" si="0"/>
        <v>0</v>
      </c>
      <c r="AD13">
        <f t="shared" si="0"/>
        <v>1</v>
      </c>
      <c r="AE13">
        <f t="shared" si="0"/>
        <v>2</v>
      </c>
      <c r="AF13">
        <f t="shared" si="0"/>
        <v>1</v>
      </c>
      <c r="AG13">
        <f t="shared" si="0"/>
        <v>0</v>
      </c>
      <c r="AH13">
        <f t="shared" si="0"/>
        <v>0</v>
      </c>
      <c r="AI13">
        <f t="shared" si="0"/>
        <v>0</v>
      </c>
      <c r="AJ13">
        <f t="shared" si="0"/>
        <v>0</v>
      </c>
      <c r="AK13">
        <f t="shared" si="0"/>
        <v>0</v>
      </c>
      <c r="AL13">
        <f t="shared" si="0"/>
        <v>0</v>
      </c>
      <c r="AM13">
        <f t="shared" si="0"/>
        <v>0</v>
      </c>
      <c r="AN13">
        <f t="shared" si="0"/>
        <v>0</v>
      </c>
      <c r="AO13">
        <f t="shared" si="0"/>
        <v>0</v>
      </c>
      <c r="AP13">
        <f t="shared" si="0"/>
        <v>0</v>
      </c>
      <c r="AQ13">
        <f t="shared" si="0"/>
        <v>0</v>
      </c>
      <c r="AR13">
        <f t="shared" si="0"/>
        <v>0</v>
      </c>
      <c r="AS13">
        <f t="shared" si="0"/>
        <v>0</v>
      </c>
      <c r="AT13">
        <f t="shared" si="0"/>
        <v>0</v>
      </c>
      <c r="AU13">
        <f t="shared" si="0"/>
        <v>0</v>
      </c>
      <c r="AV13">
        <f t="shared" si="0"/>
        <v>0</v>
      </c>
      <c r="AW13">
        <f t="shared" si="0"/>
        <v>0</v>
      </c>
      <c r="AX13">
        <f t="shared" si="0"/>
        <v>0</v>
      </c>
      <c r="AY13">
        <f t="shared" si="0"/>
        <v>0</v>
      </c>
      <c r="AZ13">
        <f t="shared" si="0"/>
        <v>0</v>
      </c>
      <c r="BA13">
        <f t="shared" si="0"/>
        <v>0</v>
      </c>
    </row>
    <row r="18" spans="1:40">
      <c r="B18" t="s">
        <v>101</v>
      </c>
    </row>
    <row r="19" spans="1:40">
      <c r="A19" t="s">
        <v>2</v>
      </c>
      <c r="E19">
        <v>2</v>
      </c>
      <c r="L19">
        <v>1</v>
      </c>
      <c r="M19">
        <v>2</v>
      </c>
      <c r="O19">
        <v>2</v>
      </c>
      <c r="P19">
        <v>1</v>
      </c>
      <c r="Q19">
        <v>9</v>
      </c>
      <c r="R19">
        <v>2</v>
      </c>
      <c r="S19">
        <v>4</v>
      </c>
      <c r="T19">
        <v>2</v>
      </c>
      <c r="U19">
        <v>5</v>
      </c>
      <c r="V19">
        <v>2</v>
      </c>
      <c r="W19">
        <v>8</v>
      </c>
      <c r="X19">
        <v>1</v>
      </c>
      <c r="Y19">
        <v>4</v>
      </c>
      <c r="Z19">
        <v>4</v>
      </c>
      <c r="AA19">
        <v>2</v>
      </c>
      <c r="AB19">
        <v>3</v>
      </c>
      <c r="AC19">
        <v>4</v>
      </c>
      <c r="AD19">
        <v>2</v>
      </c>
      <c r="AF19">
        <v>2</v>
      </c>
      <c r="AG19">
        <v>2</v>
      </c>
      <c r="AH19">
        <v>4</v>
      </c>
    </row>
    <row r="20" spans="1:40">
      <c r="A20" t="s">
        <v>3</v>
      </c>
      <c r="H20">
        <v>1</v>
      </c>
      <c r="O20">
        <v>1</v>
      </c>
      <c r="U20">
        <v>2</v>
      </c>
      <c r="V20">
        <v>2</v>
      </c>
      <c r="W20">
        <v>1</v>
      </c>
      <c r="Y20">
        <v>1</v>
      </c>
      <c r="AB20">
        <v>2</v>
      </c>
      <c r="AC20">
        <v>2</v>
      </c>
      <c r="AH20">
        <v>1</v>
      </c>
    </row>
    <row r="21" spans="1:40">
      <c r="A21" t="s">
        <v>4</v>
      </c>
      <c r="Z21">
        <v>1</v>
      </c>
    </row>
    <row r="22" spans="1:40">
      <c r="A22" t="s">
        <v>5</v>
      </c>
      <c r="O22">
        <v>2</v>
      </c>
      <c r="Q22">
        <v>3</v>
      </c>
      <c r="S22">
        <v>1</v>
      </c>
      <c r="V22">
        <v>1</v>
      </c>
      <c r="AB22">
        <v>1</v>
      </c>
      <c r="AC22">
        <v>2</v>
      </c>
    </row>
    <row r="23" spans="1:40">
      <c r="A23" t="s">
        <v>6</v>
      </c>
      <c r="X23">
        <v>1</v>
      </c>
      <c r="AE23">
        <v>1</v>
      </c>
      <c r="AH23">
        <v>1</v>
      </c>
    </row>
    <row r="24" spans="1:40">
      <c r="A24" t="s">
        <v>7</v>
      </c>
      <c r="U24">
        <v>1</v>
      </c>
      <c r="V24">
        <v>1</v>
      </c>
      <c r="AB24">
        <v>2</v>
      </c>
    </row>
    <row r="25" spans="1:40">
      <c r="A25" t="s">
        <v>8</v>
      </c>
      <c r="P25">
        <v>1</v>
      </c>
      <c r="AA25">
        <v>1</v>
      </c>
    </row>
    <row r="26" spans="1:40">
      <c r="A26" t="s">
        <v>9</v>
      </c>
    </row>
    <row r="27" spans="1:40">
      <c r="A27" t="s">
        <v>13</v>
      </c>
      <c r="B27">
        <f>SUM(B19:B26)</f>
        <v>0</v>
      </c>
      <c r="C27">
        <f t="shared" ref="C27:AA27" si="1">SUM(C19:C26)</f>
        <v>0</v>
      </c>
      <c r="D27">
        <f t="shared" si="1"/>
        <v>0</v>
      </c>
      <c r="E27">
        <f t="shared" si="1"/>
        <v>2</v>
      </c>
      <c r="F27">
        <f t="shared" si="1"/>
        <v>0</v>
      </c>
      <c r="G27">
        <f t="shared" si="1"/>
        <v>0</v>
      </c>
      <c r="H27">
        <f t="shared" si="1"/>
        <v>1</v>
      </c>
      <c r="I27">
        <f t="shared" si="1"/>
        <v>0</v>
      </c>
      <c r="J27">
        <f t="shared" si="1"/>
        <v>0</v>
      </c>
      <c r="K27">
        <f t="shared" si="1"/>
        <v>0</v>
      </c>
      <c r="L27">
        <f t="shared" si="1"/>
        <v>1</v>
      </c>
      <c r="M27">
        <f t="shared" si="1"/>
        <v>2</v>
      </c>
      <c r="N27">
        <f t="shared" si="1"/>
        <v>0</v>
      </c>
      <c r="O27">
        <f t="shared" si="1"/>
        <v>5</v>
      </c>
      <c r="P27">
        <f t="shared" si="1"/>
        <v>2</v>
      </c>
      <c r="Q27">
        <f t="shared" si="1"/>
        <v>12</v>
      </c>
      <c r="R27">
        <f t="shared" si="1"/>
        <v>2</v>
      </c>
      <c r="S27">
        <f t="shared" si="1"/>
        <v>5</v>
      </c>
      <c r="T27">
        <f t="shared" si="1"/>
        <v>2</v>
      </c>
      <c r="U27">
        <f t="shared" si="1"/>
        <v>8</v>
      </c>
      <c r="V27">
        <f t="shared" si="1"/>
        <v>6</v>
      </c>
      <c r="W27">
        <f t="shared" si="1"/>
        <v>9</v>
      </c>
      <c r="X27">
        <f t="shared" si="1"/>
        <v>2</v>
      </c>
      <c r="Y27">
        <f t="shared" si="1"/>
        <v>5</v>
      </c>
      <c r="Z27">
        <f t="shared" si="1"/>
        <v>5</v>
      </c>
      <c r="AA27">
        <f t="shared" si="1"/>
        <v>3</v>
      </c>
      <c r="AB27">
        <f t="shared" ref="AB27" si="2">SUM(AB19:AB26)</f>
        <v>8</v>
      </c>
      <c r="AC27">
        <f t="shared" ref="AC27" si="3">SUM(AC19:AC26)</f>
        <v>8</v>
      </c>
      <c r="AD27">
        <f t="shared" ref="AD27" si="4">SUM(AD19:AD26)</f>
        <v>2</v>
      </c>
      <c r="AE27">
        <f t="shared" ref="AE27" si="5">SUM(AE19:AE26)</f>
        <v>1</v>
      </c>
      <c r="AF27">
        <f t="shared" ref="AF27" si="6">SUM(AF19:AF26)</f>
        <v>2</v>
      </c>
      <c r="AG27">
        <f t="shared" ref="AG27:AN27" si="7">SUM(AG19:AG26)</f>
        <v>2</v>
      </c>
      <c r="AH27">
        <f t="shared" si="7"/>
        <v>6</v>
      </c>
      <c r="AI27">
        <f t="shared" si="7"/>
        <v>0</v>
      </c>
      <c r="AJ27">
        <f t="shared" si="7"/>
        <v>0</v>
      </c>
      <c r="AK27">
        <f t="shared" si="7"/>
        <v>0</v>
      </c>
      <c r="AL27">
        <f t="shared" si="7"/>
        <v>0</v>
      </c>
      <c r="AM27">
        <f t="shared" si="7"/>
        <v>0</v>
      </c>
      <c r="AN27">
        <f t="shared" si="7"/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12" sqref="H12:M12"/>
    </sheetView>
  </sheetViews>
  <sheetFormatPr defaultRowHeight="14.4"/>
  <cols>
    <col min="1" max="1" width="10.88671875" customWidth="1"/>
    <col min="3" max="3" width="5.88671875" customWidth="1"/>
    <col min="4" max="5" width="7.5546875" customWidth="1"/>
    <col min="7" max="7" width="10" customWidth="1"/>
    <col min="8" max="8" width="8.33203125" customWidth="1"/>
  </cols>
  <sheetData>
    <row r="2" spans="1:37">
      <c r="A2" s="2"/>
      <c r="B2" s="2"/>
      <c r="C2" s="33" t="s">
        <v>28</v>
      </c>
      <c r="D2" s="33"/>
      <c r="E2" s="2" t="s">
        <v>15</v>
      </c>
      <c r="F2" s="2"/>
      <c r="G2" s="33" t="s">
        <v>29</v>
      </c>
      <c r="H2" s="33"/>
      <c r="I2" s="33"/>
      <c r="J2" s="33"/>
      <c r="K2" s="33"/>
      <c r="L2" s="33"/>
      <c r="M2" s="33"/>
      <c r="N2" s="34" t="s">
        <v>38</v>
      </c>
      <c r="O2" s="35"/>
      <c r="P2" s="36"/>
      <c r="Q2" s="2"/>
      <c r="R2" s="34" t="s">
        <v>82</v>
      </c>
      <c r="S2" s="35"/>
      <c r="T2" s="35"/>
      <c r="U2" s="35"/>
      <c r="V2" s="35"/>
      <c r="W2" s="35"/>
      <c r="X2" s="35"/>
      <c r="Y2" s="35"/>
      <c r="Z2" s="35"/>
      <c r="AA2" s="36"/>
      <c r="AB2" s="34" t="s">
        <v>83</v>
      </c>
      <c r="AC2" s="35"/>
      <c r="AD2" s="35"/>
      <c r="AE2" s="35"/>
      <c r="AF2" s="35"/>
      <c r="AG2" s="35"/>
      <c r="AH2" s="35"/>
      <c r="AI2" s="35"/>
      <c r="AJ2" s="35"/>
      <c r="AK2" s="36"/>
    </row>
    <row r="3" spans="1:37">
      <c r="A3" s="2" t="s">
        <v>27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30</v>
      </c>
      <c r="I3" s="2" t="s">
        <v>31</v>
      </c>
      <c r="J3" s="2" t="s">
        <v>32</v>
      </c>
      <c r="K3" s="2" t="s">
        <v>33</v>
      </c>
      <c r="L3" s="2" t="s">
        <v>34</v>
      </c>
      <c r="M3" s="2" t="s">
        <v>35</v>
      </c>
      <c r="N3" s="2" t="s">
        <v>39</v>
      </c>
      <c r="O3" s="3" t="s">
        <v>36</v>
      </c>
      <c r="P3" s="3" t="s">
        <v>37</v>
      </c>
      <c r="Q3" s="3" t="s">
        <v>52</v>
      </c>
      <c r="R3" s="3" t="s">
        <v>13</v>
      </c>
      <c r="S3" s="2" t="s">
        <v>17</v>
      </c>
      <c r="T3" s="2" t="s">
        <v>18</v>
      </c>
      <c r="U3" s="2" t="s">
        <v>21</v>
      </c>
      <c r="V3" s="2" t="s">
        <v>30</v>
      </c>
      <c r="W3" s="2" t="s">
        <v>31</v>
      </c>
      <c r="X3" s="2" t="s">
        <v>32</v>
      </c>
      <c r="Y3" s="2" t="s">
        <v>33</v>
      </c>
      <c r="Z3" s="2" t="s">
        <v>34</v>
      </c>
      <c r="AA3" s="2" t="s">
        <v>35</v>
      </c>
      <c r="AB3" s="30" t="s">
        <v>13</v>
      </c>
      <c r="AC3" s="2" t="s">
        <v>17</v>
      </c>
      <c r="AD3" s="2" t="s">
        <v>18</v>
      </c>
      <c r="AE3" s="2" t="s">
        <v>21</v>
      </c>
      <c r="AF3" s="2" t="s">
        <v>30</v>
      </c>
      <c r="AG3" s="2" t="s">
        <v>31</v>
      </c>
      <c r="AH3" s="2" t="s">
        <v>32</v>
      </c>
      <c r="AI3" s="2" t="s">
        <v>33</v>
      </c>
      <c r="AJ3" s="2" t="s">
        <v>34</v>
      </c>
      <c r="AK3" s="2" t="s">
        <v>35</v>
      </c>
    </row>
    <row r="4" spans="1:37">
      <c r="A4" s="2" t="s">
        <v>22</v>
      </c>
      <c r="B4" s="2">
        <f>SUM(G4:M4)</f>
        <v>67</v>
      </c>
      <c r="C4" s="2">
        <v>33</v>
      </c>
      <c r="D4" s="2">
        <v>34</v>
      </c>
      <c r="E4" s="2">
        <v>17</v>
      </c>
      <c r="F4" s="2">
        <v>50</v>
      </c>
      <c r="G4" s="2"/>
      <c r="H4" s="2">
        <v>1</v>
      </c>
      <c r="I4" s="2">
        <v>19</v>
      </c>
      <c r="J4" s="2">
        <v>10</v>
      </c>
      <c r="K4" s="2">
        <v>18</v>
      </c>
      <c r="L4" s="2">
        <v>8</v>
      </c>
      <c r="M4" s="2">
        <v>11</v>
      </c>
      <c r="N4" s="2">
        <v>3</v>
      </c>
      <c r="O4" s="4">
        <v>6</v>
      </c>
      <c r="P4" s="2">
        <v>57</v>
      </c>
      <c r="Q4" s="7">
        <v>1</v>
      </c>
      <c r="R4" s="3">
        <f>SUM(U4:AA4)</f>
        <v>289380</v>
      </c>
      <c r="S4" s="2">
        <v>128352</v>
      </c>
      <c r="T4" s="2">
        <v>161028</v>
      </c>
      <c r="U4" s="2"/>
      <c r="V4" s="2">
        <v>48563</v>
      </c>
      <c r="W4" s="2">
        <v>43358</v>
      </c>
      <c r="X4" s="2">
        <v>44878</v>
      </c>
      <c r="Y4" s="2">
        <v>35089</v>
      </c>
      <c r="Z4" s="2">
        <v>38208</v>
      </c>
      <c r="AA4" s="2">
        <v>79284</v>
      </c>
      <c r="AB4" s="31">
        <f>B4*10000/R4</f>
        <v>2.3152947681249567</v>
      </c>
      <c r="AC4" s="23">
        <f>C4*10000/S4</f>
        <v>2.5710545998504113</v>
      </c>
      <c r="AD4" s="23">
        <f>D4*10000/T4</f>
        <v>2.1114340363166653</v>
      </c>
      <c r="AE4" s="23"/>
      <c r="AF4" s="23">
        <f>H4*10000/V4</f>
        <v>0.20591808578547455</v>
      </c>
      <c r="AG4" s="23">
        <f t="shared" ref="AG4:AK12" si="0">I4*10000/W4</f>
        <v>4.3821209465381248</v>
      </c>
      <c r="AH4" s="23">
        <f t="shared" si="0"/>
        <v>2.2282632915905345</v>
      </c>
      <c r="AI4" s="23">
        <f t="shared" si="0"/>
        <v>5.1298127618341933</v>
      </c>
      <c r="AJ4" s="23">
        <f t="shared" si="0"/>
        <v>2.0938023450586263</v>
      </c>
      <c r="AK4" s="23">
        <f t="shared" si="0"/>
        <v>1.38741738560113</v>
      </c>
    </row>
    <row r="5" spans="1:37">
      <c r="A5" s="2" t="s">
        <v>23</v>
      </c>
      <c r="B5" s="2">
        <f t="shared" ref="B5:B11" si="1">SUM(G5:M5)</f>
        <v>14</v>
      </c>
      <c r="C5" s="2">
        <v>8</v>
      </c>
      <c r="D5" s="2">
        <v>6</v>
      </c>
      <c r="E5" s="2">
        <v>1</v>
      </c>
      <c r="F5" s="2">
        <v>13</v>
      </c>
      <c r="G5" s="2"/>
      <c r="H5" s="2"/>
      <c r="I5" s="2">
        <v>5</v>
      </c>
      <c r="J5" s="2">
        <v>2</v>
      </c>
      <c r="K5" s="2">
        <v>3</v>
      </c>
      <c r="L5" s="2">
        <v>4</v>
      </c>
      <c r="M5" s="2"/>
      <c r="N5" s="2"/>
      <c r="O5" s="4">
        <v>1</v>
      </c>
      <c r="P5" s="2">
        <v>13</v>
      </c>
      <c r="Q5" s="2"/>
      <c r="R5" s="3">
        <f t="shared" ref="R5:R11" si="2">SUM(U5:AA5)</f>
        <v>96441</v>
      </c>
      <c r="S5" s="2">
        <v>47101</v>
      </c>
      <c r="T5" s="2">
        <v>49340</v>
      </c>
      <c r="U5" s="2"/>
      <c r="V5" s="2">
        <v>17529</v>
      </c>
      <c r="W5" s="2">
        <v>15590</v>
      </c>
      <c r="X5" s="2">
        <v>14548</v>
      </c>
      <c r="Y5" s="2">
        <v>13727</v>
      </c>
      <c r="Z5" s="2">
        <v>13644</v>
      </c>
      <c r="AA5" s="2">
        <v>21403</v>
      </c>
      <c r="AB5" s="31">
        <f t="shared" ref="AB5:AB12" si="3">B5*10000/R5</f>
        <v>1.4516647483953919</v>
      </c>
      <c r="AC5" s="23">
        <f t="shared" ref="AC5:AC12" si="4">C5*10000/S5</f>
        <v>1.698477739326129</v>
      </c>
      <c r="AD5" s="23">
        <f t="shared" ref="AD5:AD12" si="5">D5*10000/T5</f>
        <v>1.2160518848804216</v>
      </c>
      <c r="AE5" s="23"/>
      <c r="AF5" s="23">
        <f t="shared" ref="AF5:AF12" si="6">H5*10000/V5</f>
        <v>0</v>
      </c>
      <c r="AG5" s="23">
        <f t="shared" si="0"/>
        <v>3.2071840923669019</v>
      </c>
      <c r="AH5" s="23">
        <f t="shared" si="0"/>
        <v>1.3747594171020072</v>
      </c>
      <c r="AI5" s="23">
        <f t="shared" si="0"/>
        <v>2.185473883587091</v>
      </c>
      <c r="AJ5" s="23">
        <f t="shared" si="0"/>
        <v>2.9316915860451482</v>
      </c>
      <c r="AK5" s="23">
        <f t="shared" si="0"/>
        <v>0</v>
      </c>
    </row>
    <row r="6" spans="1:37">
      <c r="A6" s="2" t="s">
        <v>4</v>
      </c>
      <c r="B6" s="2">
        <f t="shared" si="1"/>
        <v>1</v>
      </c>
      <c r="C6" s="2"/>
      <c r="D6" s="2">
        <v>1</v>
      </c>
      <c r="E6" s="2"/>
      <c r="F6" s="2">
        <v>1</v>
      </c>
      <c r="G6" s="2"/>
      <c r="H6" s="2"/>
      <c r="I6" s="2"/>
      <c r="J6" s="2">
        <v>1</v>
      </c>
      <c r="K6" s="2"/>
      <c r="L6" s="2"/>
      <c r="M6" s="2"/>
      <c r="N6" s="2"/>
      <c r="O6" s="2"/>
      <c r="P6" s="2">
        <v>1</v>
      </c>
      <c r="Q6" s="2"/>
      <c r="R6" s="3">
        <f t="shared" si="2"/>
        <v>45285</v>
      </c>
      <c r="S6" s="2">
        <v>21079</v>
      </c>
      <c r="T6" s="2">
        <v>24206</v>
      </c>
      <c r="U6" s="2"/>
      <c r="V6" s="2">
        <v>7355</v>
      </c>
      <c r="W6" s="2">
        <v>6822</v>
      </c>
      <c r="X6" s="2">
        <v>4067</v>
      </c>
      <c r="Y6" s="2">
        <v>5953</v>
      </c>
      <c r="Z6" s="2">
        <v>7424</v>
      </c>
      <c r="AA6" s="2">
        <v>13664</v>
      </c>
      <c r="AB6" s="31">
        <f t="shared" si="3"/>
        <v>0.2208236722976703</v>
      </c>
      <c r="AC6" s="23">
        <f t="shared" si="4"/>
        <v>0</v>
      </c>
      <c r="AD6" s="23">
        <f t="shared" si="5"/>
        <v>0.41312071387259358</v>
      </c>
      <c r="AE6" s="23"/>
      <c r="AF6" s="23">
        <f t="shared" si="6"/>
        <v>0</v>
      </c>
      <c r="AG6" s="23">
        <f t="shared" si="0"/>
        <v>0</v>
      </c>
      <c r="AH6" s="23">
        <f t="shared" si="0"/>
        <v>2.4588148512417014</v>
      </c>
      <c r="AI6" s="23">
        <f t="shared" si="0"/>
        <v>0</v>
      </c>
      <c r="AJ6" s="23">
        <f t="shared" si="0"/>
        <v>0</v>
      </c>
      <c r="AK6" s="23">
        <f t="shared" si="0"/>
        <v>0</v>
      </c>
    </row>
    <row r="7" spans="1:37">
      <c r="A7" s="2" t="s">
        <v>5</v>
      </c>
      <c r="B7" s="2">
        <f t="shared" si="1"/>
        <v>10</v>
      </c>
      <c r="C7" s="2">
        <v>2</v>
      </c>
      <c r="D7" s="2">
        <v>8</v>
      </c>
      <c r="E7" s="2">
        <v>5</v>
      </c>
      <c r="F7" s="2">
        <v>5</v>
      </c>
      <c r="G7" s="2"/>
      <c r="H7" s="2"/>
      <c r="I7" s="2">
        <v>1</v>
      </c>
      <c r="J7" s="2">
        <v>2</v>
      </c>
      <c r="K7" s="2">
        <v>3</v>
      </c>
      <c r="L7" s="2">
        <v>3</v>
      </c>
      <c r="M7" s="2">
        <v>1</v>
      </c>
      <c r="N7" s="2"/>
      <c r="O7" s="4">
        <v>1</v>
      </c>
      <c r="P7" s="2">
        <v>9</v>
      </c>
      <c r="Q7" s="2"/>
      <c r="R7" s="3">
        <f t="shared" si="2"/>
        <v>41163</v>
      </c>
      <c r="S7" s="2">
        <v>19056</v>
      </c>
      <c r="T7" s="2">
        <v>22107</v>
      </c>
      <c r="U7" s="2"/>
      <c r="V7" s="2">
        <v>7181</v>
      </c>
      <c r="W7" s="2">
        <v>6678</v>
      </c>
      <c r="X7" s="21">
        <v>4173</v>
      </c>
      <c r="Y7" s="21">
        <v>5616</v>
      </c>
      <c r="Z7" s="21">
        <v>6180</v>
      </c>
      <c r="AA7" s="21">
        <v>11335</v>
      </c>
      <c r="AB7" s="31">
        <f t="shared" si="3"/>
        <v>2.4293661783640648</v>
      </c>
      <c r="AC7" s="23">
        <f t="shared" si="4"/>
        <v>1.0495382031905962</v>
      </c>
      <c r="AD7" s="23">
        <f t="shared" si="5"/>
        <v>3.6187632876464466</v>
      </c>
      <c r="AE7" s="23"/>
      <c r="AF7" s="23">
        <f t="shared" si="6"/>
        <v>0</v>
      </c>
      <c r="AG7" s="23">
        <f t="shared" si="0"/>
        <v>1.4974543276430068</v>
      </c>
      <c r="AH7" s="23">
        <f t="shared" si="0"/>
        <v>4.792715073088905</v>
      </c>
      <c r="AI7" s="23">
        <f t="shared" si="0"/>
        <v>5.3418803418803416</v>
      </c>
      <c r="AJ7" s="23">
        <f t="shared" si="0"/>
        <v>4.8543689320388346</v>
      </c>
      <c r="AK7" s="23">
        <f t="shared" si="0"/>
        <v>0.88222320247022501</v>
      </c>
    </row>
    <row r="8" spans="1:37">
      <c r="A8" s="2" t="s">
        <v>24</v>
      </c>
      <c r="B8" s="2">
        <f t="shared" si="1"/>
        <v>4</v>
      </c>
      <c r="C8" s="2">
        <v>2</v>
      </c>
      <c r="D8" s="2">
        <v>2</v>
      </c>
      <c r="E8" s="2"/>
      <c r="F8" s="2">
        <v>4</v>
      </c>
      <c r="G8" s="2"/>
      <c r="H8" s="2"/>
      <c r="I8" s="2">
        <v>1</v>
      </c>
      <c r="J8" s="2">
        <v>1</v>
      </c>
      <c r="K8" s="2">
        <v>1</v>
      </c>
      <c r="L8" s="2">
        <v>1</v>
      </c>
      <c r="M8" s="2"/>
      <c r="N8" s="2"/>
      <c r="O8" s="2"/>
      <c r="P8" s="2">
        <v>4</v>
      </c>
      <c r="Q8" s="2"/>
      <c r="R8" s="3">
        <f t="shared" si="2"/>
        <v>29526</v>
      </c>
      <c r="S8" s="2">
        <v>15249</v>
      </c>
      <c r="T8" s="2">
        <v>14277</v>
      </c>
      <c r="U8" s="2"/>
      <c r="V8" s="2">
        <v>4468</v>
      </c>
      <c r="W8" s="2">
        <v>4622</v>
      </c>
      <c r="X8" s="2">
        <v>3837</v>
      </c>
      <c r="Y8" s="2">
        <v>4025</v>
      </c>
      <c r="Z8" s="2">
        <v>4600</v>
      </c>
      <c r="AA8" s="2">
        <v>7974</v>
      </c>
      <c r="AB8" s="31">
        <f t="shared" si="3"/>
        <v>1.35473819684346</v>
      </c>
      <c r="AC8" s="23">
        <f t="shared" si="4"/>
        <v>1.3115614138632041</v>
      </c>
      <c r="AD8" s="23">
        <f t="shared" si="5"/>
        <v>1.4008545212579673</v>
      </c>
      <c r="AE8" s="23"/>
      <c r="AF8" s="23">
        <f t="shared" si="6"/>
        <v>0</v>
      </c>
      <c r="AG8" s="23">
        <f t="shared" si="0"/>
        <v>2.1635655560363478</v>
      </c>
      <c r="AH8" s="23">
        <f t="shared" si="0"/>
        <v>2.6062027625749282</v>
      </c>
      <c r="AI8" s="23">
        <f t="shared" si="0"/>
        <v>2.4844720496894408</v>
      </c>
      <c r="AJ8" s="23">
        <f t="shared" si="0"/>
        <v>2.1739130434782608</v>
      </c>
      <c r="AK8" s="23">
        <f t="shared" si="0"/>
        <v>0</v>
      </c>
    </row>
    <row r="9" spans="1:37">
      <c r="A9" s="2" t="s">
        <v>25</v>
      </c>
      <c r="B9" s="29">
        <f t="shared" si="1"/>
        <v>5</v>
      </c>
      <c r="C9" s="2">
        <v>3</v>
      </c>
      <c r="D9" s="2">
        <v>2</v>
      </c>
      <c r="E9" s="2">
        <v>1</v>
      </c>
      <c r="F9" s="2">
        <v>4</v>
      </c>
      <c r="G9" s="2"/>
      <c r="H9" s="2"/>
      <c r="I9" s="2">
        <v>1</v>
      </c>
      <c r="J9" s="2">
        <v>1</v>
      </c>
      <c r="K9" s="2">
        <v>1</v>
      </c>
      <c r="L9" s="2">
        <v>2</v>
      </c>
      <c r="M9" s="2"/>
      <c r="N9" s="2"/>
      <c r="O9" s="4">
        <v>1</v>
      </c>
      <c r="P9" s="2">
        <v>4</v>
      </c>
      <c r="Q9" s="2"/>
      <c r="R9" s="3">
        <f t="shared" si="2"/>
        <v>25802</v>
      </c>
      <c r="S9" s="2">
        <v>12291</v>
      </c>
      <c r="T9" s="2">
        <v>13511</v>
      </c>
      <c r="U9" s="2"/>
      <c r="V9" s="2">
        <v>3984</v>
      </c>
      <c r="W9" s="2">
        <v>4039</v>
      </c>
      <c r="X9" s="2">
        <v>2368</v>
      </c>
      <c r="Y9" s="2">
        <v>3148</v>
      </c>
      <c r="Z9" s="2">
        <v>4205</v>
      </c>
      <c r="AA9" s="2">
        <v>8058</v>
      </c>
      <c r="AB9" s="31">
        <f t="shared" si="3"/>
        <v>1.9378342764126812</v>
      </c>
      <c r="AC9" s="23">
        <f t="shared" si="4"/>
        <v>2.4408103490358801</v>
      </c>
      <c r="AD9" s="23">
        <f t="shared" si="5"/>
        <v>1.4802753312116053</v>
      </c>
      <c r="AE9" s="23"/>
      <c r="AF9" s="23">
        <f t="shared" si="6"/>
        <v>0</v>
      </c>
      <c r="AG9" s="23">
        <f t="shared" si="0"/>
        <v>2.4758603614756129</v>
      </c>
      <c r="AH9" s="23">
        <f t="shared" si="0"/>
        <v>4.2229729729729728</v>
      </c>
      <c r="AI9" s="23">
        <f t="shared" si="0"/>
        <v>3.1766200762388817</v>
      </c>
      <c r="AJ9" s="23">
        <f t="shared" si="0"/>
        <v>4.756242568370987</v>
      </c>
      <c r="AK9" s="23">
        <f t="shared" si="0"/>
        <v>0</v>
      </c>
    </row>
    <row r="10" spans="1:37">
      <c r="A10" s="2" t="s">
        <v>26</v>
      </c>
      <c r="B10" s="2">
        <f t="shared" si="1"/>
        <v>3</v>
      </c>
      <c r="C10" s="2"/>
      <c r="D10" s="2">
        <v>3</v>
      </c>
      <c r="E10" s="2">
        <v>1</v>
      </c>
      <c r="F10" s="2">
        <v>2</v>
      </c>
      <c r="G10" s="2"/>
      <c r="H10" s="2"/>
      <c r="I10" s="2"/>
      <c r="J10" s="2"/>
      <c r="K10" s="2"/>
      <c r="L10" s="2">
        <v>3</v>
      </c>
      <c r="M10" s="2"/>
      <c r="N10" s="2"/>
      <c r="O10" s="32"/>
      <c r="P10" s="2">
        <v>3</v>
      </c>
      <c r="Q10" s="2"/>
      <c r="R10" s="3">
        <f t="shared" si="2"/>
        <v>31225</v>
      </c>
      <c r="S10" s="2">
        <v>14639</v>
      </c>
      <c r="T10" s="2">
        <v>16586</v>
      </c>
      <c r="U10" s="2"/>
      <c r="V10" s="2">
        <v>4858</v>
      </c>
      <c r="W10" s="2">
        <v>5043</v>
      </c>
      <c r="X10" s="2">
        <v>2641</v>
      </c>
      <c r="Y10" s="2">
        <v>4020</v>
      </c>
      <c r="Z10" s="2">
        <v>5152</v>
      </c>
      <c r="AA10" s="2">
        <v>9511</v>
      </c>
      <c r="AB10" s="31">
        <f t="shared" si="3"/>
        <v>0.96076861489191356</v>
      </c>
      <c r="AC10" s="23">
        <f t="shared" si="4"/>
        <v>0</v>
      </c>
      <c r="AD10" s="23">
        <f t="shared" si="5"/>
        <v>1.8087543711563969</v>
      </c>
      <c r="AE10" s="23"/>
      <c r="AF10" s="23">
        <f t="shared" si="6"/>
        <v>0</v>
      </c>
      <c r="AG10" s="23">
        <f t="shared" si="0"/>
        <v>0</v>
      </c>
      <c r="AH10" s="23">
        <f t="shared" si="0"/>
        <v>0</v>
      </c>
      <c r="AI10" s="23">
        <f t="shared" si="0"/>
        <v>0</v>
      </c>
      <c r="AJ10" s="23">
        <f t="shared" si="0"/>
        <v>5.8229813664596275</v>
      </c>
      <c r="AK10" s="23">
        <f t="shared" si="0"/>
        <v>0</v>
      </c>
    </row>
    <row r="11" spans="1:37">
      <c r="A11" s="2" t="s">
        <v>9</v>
      </c>
      <c r="B11" s="2">
        <f t="shared" si="1"/>
        <v>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>
        <f t="shared" si="2"/>
        <v>4069</v>
      </c>
      <c r="S11" s="2">
        <v>1804</v>
      </c>
      <c r="T11" s="2">
        <v>2265</v>
      </c>
      <c r="U11" s="2"/>
      <c r="V11" s="2">
        <v>604</v>
      </c>
      <c r="W11" s="2">
        <v>567</v>
      </c>
      <c r="X11" s="2">
        <v>376</v>
      </c>
      <c r="Y11" s="2">
        <v>445</v>
      </c>
      <c r="Z11" s="2">
        <v>686</v>
      </c>
      <c r="AA11" s="2">
        <v>1391</v>
      </c>
      <c r="AB11" s="31">
        <f t="shared" si="3"/>
        <v>0</v>
      </c>
      <c r="AC11" s="23">
        <f t="shared" si="4"/>
        <v>0</v>
      </c>
      <c r="AD11" s="23">
        <f t="shared" si="5"/>
        <v>0</v>
      </c>
      <c r="AE11" s="23"/>
      <c r="AF11" s="23">
        <f t="shared" si="6"/>
        <v>0</v>
      </c>
      <c r="AG11" s="23">
        <f t="shared" si="0"/>
        <v>0</v>
      </c>
      <c r="AH11" s="23">
        <f t="shared" si="0"/>
        <v>0</v>
      </c>
      <c r="AI11" s="23">
        <f t="shared" si="0"/>
        <v>0</v>
      </c>
      <c r="AJ11" s="23">
        <f t="shared" si="0"/>
        <v>0</v>
      </c>
      <c r="AK11" s="23">
        <f t="shared" si="0"/>
        <v>0</v>
      </c>
    </row>
    <row r="12" spans="1:37">
      <c r="A12" s="2" t="s">
        <v>13</v>
      </c>
      <c r="B12" s="2">
        <f>SUM(B4:B11)</f>
        <v>104</v>
      </c>
      <c r="C12" s="2">
        <f t="shared" ref="C12:AA12" si="7">SUM(C4:C11)</f>
        <v>48</v>
      </c>
      <c r="D12" s="2">
        <f t="shared" si="7"/>
        <v>56</v>
      </c>
      <c r="E12" s="2">
        <f t="shared" si="7"/>
        <v>25</v>
      </c>
      <c r="F12" s="2">
        <f t="shared" si="7"/>
        <v>79</v>
      </c>
      <c r="G12" s="2">
        <f t="shared" si="7"/>
        <v>0</v>
      </c>
      <c r="H12" s="2">
        <f t="shared" si="7"/>
        <v>1</v>
      </c>
      <c r="I12" s="2">
        <f t="shared" si="7"/>
        <v>27</v>
      </c>
      <c r="J12" s="2">
        <f t="shared" si="7"/>
        <v>17</v>
      </c>
      <c r="K12" s="2">
        <f t="shared" si="7"/>
        <v>26</v>
      </c>
      <c r="L12" s="2">
        <f t="shared" si="7"/>
        <v>21</v>
      </c>
      <c r="M12" s="2">
        <f t="shared" si="7"/>
        <v>12</v>
      </c>
      <c r="N12" s="2">
        <f t="shared" si="7"/>
        <v>3</v>
      </c>
      <c r="O12" s="4">
        <f t="shared" si="7"/>
        <v>9</v>
      </c>
      <c r="P12" s="2">
        <f t="shared" si="7"/>
        <v>91</v>
      </c>
      <c r="Q12" s="2">
        <f t="shared" si="7"/>
        <v>1</v>
      </c>
      <c r="R12" s="2">
        <f t="shared" si="7"/>
        <v>562891</v>
      </c>
      <c r="S12" s="2">
        <f t="shared" si="7"/>
        <v>259571</v>
      </c>
      <c r="T12" s="2">
        <f t="shared" si="7"/>
        <v>303320</v>
      </c>
      <c r="U12" s="2">
        <f t="shared" si="7"/>
        <v>0</v>
      </c>
      <c r="V12" s="2">
        <f t="shared" si="7"/>
        <v>94542</v>
      </c>
      <c r="W12" s="2">
        <f t="shared" si="7"/>
        <v>86719</v>
      </c>
      <c r="X12" s="2">
        <f t="shared" si="7"/>
        <v>76888</v>
      </c>
      <c r="Y12" s="2">
        <f t="shared" si="7"/>
        <v>72023</v>
      </c>
      <c r="Z12" s="2">
        <f t="shared" si="7"/>
        <v>80099</v>
      </c>
      <c r="AA12" s="22">
        <f t="shared" si="7"/>
        <v>152620</v>
      </c>
      <c r="AB12" s="31">
        <f t="shared" si="3"/>
        <v>1.8476045984035985</v>
      </c>
      <c r="AC12" s="23">
        <f t="shared" si="4"/>
        <v>1.8492050344607063</v>
      </c>
      <c r="AD12" s="23">
        <f t="shared" si="5"/>
        <v>1.8462349993406304</v>
      </c>
      <c r="AE12" s="23"/>
      <c r="AF12" s="23">
        <f t="shared" si="6"/>
        <v>0.10577309555541453</v>
      </c>
      <c r="AG12" s="23">
        <f t="shared" si="0"/>
        <v>3.1135045376445762</v>
      </c>
      <c r="AH12" s="23">
        <f t="shared" si="0"/>
        <v>2.2110082197482051</v>
      </c>
      <c r="AI12" s="23">
        <f t="shared" si="0"/>
        <v>3.6099579301056606</v>
      </c>
      <c r="AJ12" s="23">
        <f t="shared" si="0"/>
        <v>2.6217555774728774</v>
      </c>
      <c r="AK12" s="23">
        <f t="shared" si="0"/>
        <v>0.78626654435853749</v>
      </c>
    </row>
  </sheetData>
  <mergeCells count="5">
    <mergeCell ref="C2:D2"/>
    <mergeCell ref="G2:M2"/>
    <mergeCell ref="N2:P2"/>
    <mergeCell ref="R2:AA2"/>
    <mergeCell ref="AB2:AK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C12"/>
  <sheetViews>
    <sheetView workbookViewId="0">
      <selection activeCell="B15" sqref="B15"/>
    </sheetView>
  </sheetViews>
  <sheetFormatPr defaultRowHeight="14.4"/>
  <cols>
    <col min="1" max="1" width="15.109375" customWidth="1"/>
    <col min="4" max="27" width="5" customWidth="1"/>
  </cols>
  <sheetData>
    <row r="2" spans="1:29" s="27" customFormat="1" ht="59.25" customHeight="1">
      <c r="A2" s="40" t="s">
        <v>84</v>
      </c>
      <c r="B2" s="37" t="s">
        <v>85</v>
      </c>
      <c r="C2" s="39"/>
      <c r="D2" s="37" t="s">
        <v>98</v>
      </c>
      <c r="E2" s="38"/>
      <c r="F2" s="39"/>
      <c r="G2" s="37" t="s">
        <v>86</v>
      </c>
      <c r="H2" s="38"/>
      <c r="I2" s="39"/>
      <c r="J2" s="37" t="s">
        <v>87</v>
      </c>
      <c r="K2" s="38"/>
      <c r="L2" s="39"/>
      <c r="M2" s="37" t="s">
        <v>88</v>
      </c>
      <c r="N2" s="38"/>
      <c r="O2" s="39"/>
      <c r="P2" s="37" t="s">
        <v>89</v>
      </c>
      <c r="Q2" s="38"/>
      <c r="R2" s="39"/>
      <c r="S2" s="37" t="s">
        <v>90</v>
      </c>
      <c r="T2" s="38"/>
      <c r="U2" s="39"/>
      <c r="V2" s="37" t="s">
        <v>99</v>
      </c>
      <c r="W2" s="38"/>
      <c r="X2" s="39"/>
      <c r="Y2" s="37" t="s">
        <v>91</v>
      </c>
      <c r="Z2" s="38"/>
      <c r="AA2" s="39"/>
      <c r="AB2" s="26"/>
      <c r="AC2" s="26" t="s">
        <v>92</v>
      </c>
    </row>
    <row r="3" spans="1:29" ht="54">
      <c r="A3" s="41"/>
      <c r="B3" s="2" t="s">
        <v>13</v>
      </c>
      <c r="C3" s="28" t="s">
        <v>93</v>
      </c>
      <c r="D3" s="25" t="s">
        <v>94</v>
      </c>
      <c r="E3" s="25" t="s">
        <v>95</v>
      </c>
      <c r="F3" s="25" t="s">
        <v>96</v>
      </c>
      <c r="G3" s="25" t="s">
        <v>94</v>
      </c>
      <c r="H3" s="25" t="s">
        <v>95</v>
      </c>
      <c r="I3" s="25" t="s">
        <v>96</v>
      </c>
      <c r="J3" s="25" t="s">
        <v>94</v>
      </c>
      <c r="K3" s="25" t="s">
        <v>95</v>
      </c>
      <c r="L3" s="25" t="s">
        <v>96</v>
      </c>
      <c r="M3" s="25" t="s">
        <v>94</v>
      </c>
      <c r="N3" s="25" t="s">
        <v>95</v>
      </c>
      <c r="O3" s="25" t="s">
        <v>96</v>
      </c>
      <c r="P3" s="25" t="s">
        <v>94</v>
      </c>
      <c r="Q3" s="25" t="s">
        <v>95</v>
      </c>
      <c r="R3" s="25" t="s">
        <v>96</v>
      </c>
      <c r="S3" s="25" t="s">
        <v>94</v>
      </c>
      <c r="T3" s="25" t="s">
        <v>95</v>
      </c>
      <c r="U3" s="25" t="s">
        <v>96</v>
      </c>
      <c r="V3" s="25" t="s">
        <v>94</v>
      </c>
      <c r="W3" s="25" t="s">
        <v>95</v>
      </c>
      <c r="X3" s="25" t="s">
        <v>96</v>
      </c>
      <c r="Y3" s="25" t="s">
        <v>94</v>
      </c>
      <c r="Z3" s="25" t="s">
        <v>95</v>
      </c>
      <c r="AA3" s="25" t="s">
        <v>96</v>
      </c>
      <c r="AB3" s="24"/>
      <c r="AC3" s="24"/>
    </row>
    <row r="4" spans="1:29">
      <c r="A4" s="2" t="s">
        <v>22</v>
      </c>
      <c r="B4" s="2">
        <v>67</v>
      </c>
      <c r="C4" s="2">
        <f>SUM(D4:F4)</f>
        <v>10</v>
      </c>
      <c r="D4" s="2">
        <f>G4+J4+M4+P4+S4+V4+Y4</f>
        <v>5</v>
      </c>
      <c r="E4" s="2">
        <f>H4+K4+N4+Q4+T4+W4+Z4</f>
        <v>2</v>
      </c>
      <c r="F4" s="2">
        <f>I4+L4+O4+R4+U4+X4+AA4</f>
        <v>3</v>
      </c>
      <c r="G4" s="2">
        <v>2</v>
      </c>
      <c r="H4" s="2"/>
      <c r="I4" s="2"/>
      <c r="J4" s="2">
        <v>1</v>
      </c>
      <c r="K4" s="2">
        <v>1</v>
      </c>
      <c r="L4" s="2">
        <v>2</v>
      </c>
      <c r="M4" s="2"/>
      <c r="N4" s="2">
        <v>1</v>
      </c>
      <c r="O4" s="2"/>
      <c r="P4" s="2"/>
      <c r="Q4" s="2"/>
      <c r="R4" s="2">
        <v>1</v>
      </c>
      <c r="S4" s="2"/>
      <c r="T4" s="2"/>
      <c r="U4" s="2"/>
      <c r="V4" s="2">
        <v>1</v>
      </c>
      <c r="W4" s="2"/>
      <c r="X4" s="2"/>
      <c r="Y4" s="2">
        <v>1</v>
      </c>
      <c r="Z4" s="2"/>
      <c r="AA4" s="2"/>
      <c r="AB4" s="24"/>
      <c r="AC4" s="24"/>
    </row>
    <row r="5" spans="1:29">
      <c r="A5" s="2" t="s">
        <v>23</v>
      </c>
      <c r="B5" s="2">
        <v>14</v>
      </c>
      <c r="C5" s="2">
        <f t="shared" ref="C5:C11" si="0">SUM(D5:F5)</f>
        <v>1</v>
      </c>
      <c r="D5" s="2">
        <f t="shared" ref="D5:D11" si="1">G5+J5+M5+P5+S5+V5+Y5</f>
        <v>1</v>
      </c>
      <c r="E5" s="2">
        <f t="shared" ref="E5:E11" si="2">H5+K5+N5+Q5+T5+W5+Z5</f>
        <v>0</v>
      </c>
      <c r="F5" s="2">
        <f t="shared" ref="F5:F11" si="3">I5+L5+O5+R5+U5+X5+AA5</f>
        <v>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>
        <v>1</v>
      </c>
      <c r="Z5" s="2"/>
      <c r="AA5" s="2"/>
      <c r="AB5" s="24"/>
      <c r="AC5" s="24"/>
    </row>
    <row r="6" spans="1:29">
      <c r="A6" s="2" t="s">
        <v>24</v>
      </c>
      <c r="B6" s="2">
        <v>4</v>
      </c>
      <c r="C6" s="2">
        <f t="shared" si="0"/>
        <v>0</v>
      </c>
      <c r="D6" s="2">
        <f t="shared" si="1"/>
        <v>0</v>
      </c>
      <c r="E6" s="2">
        <f t="shared" si="2"/>
        <v>0</v>
      </c>
      <c r="F6" s="2">
        <f t="shared" si="3"/>
        <v>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4"/>
      <c r="AC6" s="24"/>
    </row>
    <row r="7" spans="1:29">
      <c r="A7" s="2" t="s">
        <v>5</v>
      </c>
      <c r="B7" s="2">
        <v>10</v>
      </c>
      <c r="C7" s="2">
        <f t="shared" si="0"/>
        <v>3</v>
      </c>
      <c r="D7" s="2">
        <f t="shared" si="1"/>
        <v>0</v>
      </c>
      <c r="E7" s="2">
        <f t="shared" si="2"/>
        <v>1</v>
      </c>
      <c r="F7" s="2">
        <f t="shared" si="3"/>
        <v>2</v>
      </c>
      <c r="G7" s="2"/>
      <c r="H7" s="2"/>
      <c r="I7" s="2"/>
      <c r="J7" s="2"/>
      <c r="K7" s="2"/>
      <c r="L7" s="2"/>
      <c r="M7" s="2"/>
      <c r="N7" s="2"/>
      <c r="O7" s="2"/>
      <c r="P7" s="2"/>
      <c r="Q7" s="2">
        <v>1</v>
      </c>
      <c r="R7" s="2"/>
      <c r="S7" s="2"/>
      <c r="T7" s="2"/>
      <c r="U7" s="2"/>
      <c r="V7" s="2"/>
      <c r="W7" s="2"/>
      <c r="X7" s="2">
        <v>1</v>
      </c>
      <c r="Y7" s="2"/>
      <c r="Z7" s="2"/>
      <c r="AA7" s="2">
        <v>1</v>
      </c>
      <c r="AB7" s="24"/>
      <c r="AC7" s="24"/>
    </row>
    <row r="8" spans="1:29">
      <c r="A8" s="2" t="s">
        <v>4</v>
      </c>
      <c r="B8" s="2">
        <v>1</v>
      </c>
      <c r="C8" s="2">
        <f t="shared" si="0"/>
        <v>1</v>
      </c>
      <c r="D8" s="2">
        <f t="shared" si="1"/>
        <v>0</v>
      </c>
      <c r="E8" s="2">
        <f t="shared" si="2"/>
        <v>0</v>
      </c>
      <c r="F8" s="2">
        <f t="shared" si="3"/>
        <v>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>
        <v>1</v>
      </c>
      <c r="AB8" s="24"/>
      <c r="AC8" s="24"/>
    </row>
    <row r="9" spans="1:29">
      <c r="A9" s="2" t="s">
        <v>25</v>
      </c>
      <c r="B9" s="29">
        <v>5</v>
      </c>
      <c r="C9" s="2">
        <f t="shared" si="0"/>
        <v>0</v>
      </c>
      <c r="D9" s="2">
        <f t="shared" si="1"/>
        <v>0</v>
      </c>
      <c r="E9" s="2">
        <f t="shared" si="2"/>
        <v>0</v>
      </c>
      <c r="F9" s="2">
        <f t="shared" si="3"/>
        <v>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4"/>
      <c r="AC9" s="24"/>
    </row>
    <row r="10" spans="1:29">
      <c r="A10" s="2" t="s">
        <v>26</v>
      </c>
      <c r="B10" s="2">
        <v>3</v>
      </c>
      <c r="C10" s="2">
        <f t="shared" si="0"/>
        <v>0</v>
      </c>
      <c r="D10" s="2">
        <f t="shared" si="1"/>
        <v>0</v>
      </c>
      <c r="E10" s="2">
        <f t="shared" si="2"/>
        <v>0</v>
      </c>
      <c r="F10" s="2">
        <f t="shared" si="3"/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4"/>
      <c r="AC10" s="24"/>
    </row>
    <row r="11" spans="1:29">
      <c r="A11" s="2" t="s">
        <v>9</v>
      </c>
      <c r="B11" s="2">
        <v>0</v>
      </c>
      <c r="C11" s="2">
        <f t="shared" si="0"/>
        <v>0</v>
      </c>
      <c r="D11" s="2">
        <f t="shared" si="1"/>
        <v>0</v>
      </c>
      <c r="E11" s="2">
        <f t="shared" si="2"/>
        <v>0</v>
      </c>
      <c r="F11" s="2">
        <f t="shared" si="3"/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4"/>
      <c r="AC11" s="24"/>
    </row>
    <row r="12" spans="1:29">
      <c r="A12" s="2" t="s">
        <v>97</v>
      </c>
      <c r="B12" s="2">
        <f>SUM(B4:B11)</f>
        <v>104</v>
      </c>
      <c r="C12" s="2">
        <f t="shared" ref="C12:AA12" si="4">SUM(C4:C11)</f>
        <v>15</v>
      </c>
      <c r="D12" s="2">
        <f t="shared" si="4"/>
        <v>6</v>
      </c>
      <c r="E12" s="2">
        <f t="shared" si="4"/>
        <v>3</v>
      </c>
      <c r="F12" s="2">
        <f t="shared" si="4"/>
        <v>6</v>
      </c>
      <c r="G12" s="2">
        <f t="shared" si="4"/>
        <v>2</v>
      </c>
      <c r="H12" s="2">
        <f t="shared" si="4"/>
        <v>0</v>
      </c>
      <c r="I12" s="2">
        <f t="shared" si="4"/>
        <v>0</v>
      </c>
      <c r="J12" s="2">
        <f t="shared" si="4"/>
        <v>1</v>
      </c>
      <c r="K12" s="2">
        <f t="shared" si="4"/>
        <v>1</v>
      </c>
      <c r="L12" s="2">
        <f t="shared" si="4"/>
        <v>2</v>
      </c>
      <c r="M12" s="2">
        <f t="shared" si="4"/>
        <v>0</v>
      </c>
      <c r="N12" s="2">
        <f t="shared" si="4"/>
        <v>1</v>
      </c>
      <c r="O12" s="2">
        <f t="shared" si="4"/>
        <v>0</v>
      </c>
      <c r="P12" s="2">
        <f t="shared" si="4"/>
        <v>0</v>
      </c>
      <c r="Q12" s="2">
        <f t="shared" si="4"/>
        <v>1</v>
      </c>
      <c r="R12" s="2">
        <f t="shared" si="4"/>
        <v>1</v>
      </c>
      <c r="S12" s="2">
        <f t="shared" si="4"/>
        <v>0</v>
      </c>
      <c r="T12" s="2">
        <f t="shared" si="4"/>
        <v>0</v>
      </c>
      <c r="U12" s="2">
        <f t="shared" si="4"/>
        <v>0</v>
      </c>
      <c r="V12" s="2">
        <f t="shared" si="4"/>
        <v>1</v>
      </c>
      <c r="W12" s="2">
        <f t="shared" si="4"/>
        <v>0</v>
      </c>
      <c r="X12" s="2">
        <f t="shared" si="4"/>
        <v>1</v>
      </c>
      <c r="Y12" s="2">
        <f t="shared" si="4"/>
        <v>2</v>
      </c>
      <c r="Z12" s="2">
        <f t="shared" si="4"/>
        <v>0</v>
      </c>
      <c r="AA12" s="2">
        <f t="shared" si="4"/>
        <v>2</v>
      </c>
      <c r="AB12" s="24"/>
      <c r="AC12" s="24"/>
    </row>
  </sheetData>
  <mergeCells count="10">
    <mergeCell ref="G2:I2"/>
    <mergeCell ref="D2:F2"/>
    <mergeCell ref="A2:A3"/>
    <mergeCell ref="B2:C2"/>
    <mergeCell ref="Y2:AA2"/>
    <mergeCell ref="V2:X2"/>
    <mergeCell ref="S2:U2"/>
    <mergeCell ref="P2:R2"/>
    <mergeCell ref="M2:O2"/>
    <mergeCell ref="J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8" sqref="F18"/>
    </sheetView>
  </sheetViews>
  <sheetFormatPr defaultRowHeight="14.4"/>
  <cols>
    <col min="1" max="1" width="12" customWidth="1"/>
    <col min="2" max="2" width="6.6640625" customWidth="1"/>
    <col min="3" max="3" width="8.33203125" customWidth="1"/>
    <col min="4" max="4" width="11" customWidth="1"/>
    <col min="5" max="5" width="11.33203125" customWidth="1"/>
    <col min="7" max="9" width="11.44140625" customWidth="1"/>
    <col min="10" max="15" width="11" customWidth="1"/>
    <col min="16" max="16" width="4.5546875" customWidth="1"/>
    <col min="17" max="17" width="9.88671875" customWidth="1"/>
    <col min="18" max="18" width="11.44140625" customWidth="1"/>
    <col min="20" max="20" width="9.5546875" customWidth="1"/>
  </cols>
  <sheetData>
    <row r="1" spans="1:17">
      <c r="E1" t="s">
        <v>100</v>
      </c>
    </row>
    <row r="2" spans="1:17" ht="43.2">
      <c r="A2" s="2" t="s">
        <v>27</v>
      </c>
      <c r="B2" s="5" t="s">
        <v>16</v>
      </c>
      <c r="C2" s="5" t="s">
        <v>80</v>
      </c>
      <c r="D2" s="2" t="s">
        <v>46</v>
      </c>
      <c r="E2" s="5" t="s">
        <v>40</v>
      </c>
      <c r="F2" s="5" t="s">
        <v>41</v>
      </c>
      <c r="G2" s="5" t="s">
        <v>42</v>
      </c>
      <c r="H2" s="5" t="s">
        <v>50</v>
      </c>
      <c r="I2" s="5" t="s">
        <v>43</v>
      </c>
      <c r="J2" s="5" t="s">
        <v>44</v>
      </c>
      <c r="K2" s="5" t="s">
        <v>79</v>
      </c>
      <c r="L2" s="6" t="s">
        <v>49</v>
      </c>
      <c r="M2" s="6" t="s">
        <v>81</v>
      </c>
      <c r="N2" s="6" t="s">
        <v>48</v>
      </c>
      <c r="O2" s="6" t="s">
        <v>51</v>
      </c>
      <c r="P2" s="5" t="s">
        <v>45</v>
      </c>
      <c r="Q2" s="6" t="s">
        <v>47</v>
      </c>
    </row>
    <row r="3" spans="1:17">
      <c r="A3" s="2" t="s">
        <v>22</v>
      </c>
      <c r="B3" s="2">
        <f>SUM(C3:Q3)</f>
        <v>67</v>
      </c>
      <c r="C3" s="2">
        <v>10</v>
      </c>
      <c r="D3" s="2"/>
      <c r="E3" s="2"/>
      <c r="F3" s="2"/>
      <c r="G3" s="2"/>
      <c r="H3" s="2">
        <v>1</v>
      </c>
      <c r="I3" s="2">
        <v>2</v>
      </c>
      <c r="J3" s="2">
        <v>3</v>
      </c>
      <c r="K3" s="2">
        <v>1</v>
      </c>
      <c r="L3" s="2">
        <v>4</v>
      </c>
      <c r="M3" s="2">
        <v>2</v>
      </c>
      <c r="N3" s="2">
        <v>5</v>
      </c>
      <c r="O3" s="2">
        <v>4</v>
      </c>
      <c r="P3" s="2">
        <v>20</v>
      </c>
      <c r="Q3" s="2">
        <v>15</v>
      </c>
    </row>
    <row r="4" spans="1:17">
      <c r="A4" s="2" t="s">
        <v>23</v>
      </c>
      <c r="B4" s="2">
        <f t="shared" ref="B4:B10" si="0">SUM(C4:Q4)</f>
        <v>14</v>
      </c>
      <c r="C4" s="2">
        <v>1</v>
      </c>
      <c r="D4" s="2"/>
      <c r="E4" s="2"/>
      <c r="F4" s="2"/>
      <c r="G4" s="2"/>
      <c r="H4" s="2"/>
      <c r="I4" s="2">
        <v>1</v>
      </c>
      <c r="J4" s="2"/>
      <c r="K4" s="2"/>
      <c r="L4" s="2">
        <v>2</v>
      </c>
      <c r="M4" s="2"/>
      <c r="N4" s="2"/>
      <c r="O4" s="2"/>
      <c r="P4" s="2">
        <v>10</v>
      </c>
      <c r="Q4" s="2"/>
    </row>
    <row r="5" spans="1:17">
      <c r="A5" s="2" t="s">
        <v>4</v>
      </c>
      <c r="B5" s="2">
        <f t="shared" si="0"/>
        <v>1</v>
      </c>
      <c r="C5" s="2">
        <v>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>
      <c r="A6" s="2" t="s">
        <v>5</v>
      </c>
      <c r="B6" s="2">
        <f t="shared" si="0"/>
        <v>10</v>
      </c>
      <c r="C6" s="2">
        <v>3</v>
      </c>
      <c r="D6" s="2"/>
      <c r="E6" s="2"/>
      <c r="F6" s="2">
        <v>1</v>
      </c>
      <c r="G6" s="2"/>
      <c r="H6" s="2"/>
      <c r="I6" s="2"/>
      <c r="J6" s="2">
        <v>1</v>
      </c>
      <c r="K6" s="2"/>
      <c r="L6" s="2"/>
      <c r="M6" s="2"/>
      <c r="N6" s="2"/>
      <c r="O6" s="2">
        <v>1</v>
      </c>
      <c r="P6" s="2"/>
      <c r="Q6" s="2">
        <v>4</v>
      </c>
    </row>
    <row r="7" spans="1:17">
      <c r="A7" s="2" t="s">
        <v>24</v>
      </c>
      <c r="B7" s="2">
        <f t="shared" si="0"/>
        <v>4</v>
      </c>
      <c r="C7" s="2">
        <v>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>
        <v>2</v>
      </c>
      <c r="P7" s="2">
        <v>2</v>
      </c>
      <c r="Q7" s="2"/>
    </row>
    <row r="8" spans="1:17">
      <c r="A8" s="2" t="s">
        <v>25</v>
      </c>
      <c r="B8" s="2">
        <f t="shared" si="0"/>
        <v>5</v>
      </c>
      <c r="C8" s="2">
        <v>0</v>
      </c>
      <c r="D8" s="2">
        <v>1</v>
      </c>
      <c r="E8" s="2"/>
      <c r="F8" s="2"/>
      <c r="G8" s="2"/>
      <c r="H8" s="2"/>
      <c r="I8" s="2"/>
      <c r="J8" s="2"/>
      <c r="K8" s="2"/>
      <c r="L8" s="2">
        <v>1</v>
      </c>
      <c r="M8" s="2"/>
      <c r="N8" s="2"/>
      <c r="O8" s="2">
        <v>3</v>
      </c>
      <c r="P8" s="2"/>
      <c r="Q8" s="2"/>
    </row>
    <row r="9" spans="1:17">
      <c r="A9" s="2" t="s">
        <v>26</v>
      </c>
      <c r="B9" s="2">
        <f t="shared" si="0"/>
        <v>3</v>
      </c>
      <c r="C9" s="2">
        <v>0</v>
      </c>
      <c r="D9" s="2"/>
      <c r="E9" s="2"/>
      <c r="F9" s="2"/>
      <c r="G9" s="2"/>
      <c r="H9" s="2">
        <v>3</v>
      </c>
      <c r="I9" s="2"/>
      <c r="J9" s="2"/>
      <c r="K9" s="2"/>
      <c r="L9" s="2"/>
      <c r="M9" s="2"/>
      <c r="N9" s="2"/>
      <c r="O9" s="2"/>
      <c r="P9" s="2"/>
      <c r="Q9" s="2"/>
    </row>
    <row r="10" spans="1:17">
      <c r="A10" s="2" t="s">
        <v>9</v>
      </c>
      <c r="B10" s="2">
        <f t="shared" si="0"/>
        <v>0</v>
      </c>
      <c r="C10" s="2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>
      <c r="A11" s="2" t="s">
        <v>13</v>
      </c>
      <c r="B11" s="2">
        <f>SUM(B3:B10)</f>
        <v>104</v>
      </c>
      <c r="C11" s="2">
        <f>SUM(C3:C10)</f>
        <v>15</v>
      </c>
      <c r="D11" s="2">
        <f t="shared" ref="D11:Q11" si="1">SUM(D3:D10)</f>
        <v>1</v>
      </c>
      <c r="E11" s="2">
        <f t="shared" si="1"/>
        <v>0</v>
      </c>
      <c r="F11" s="2">
        <f t="shared" si="1"/>
        <v>1</v>
      </c>
      <c r="G11" s="2">
        <f t="shared" si="1"/>
        <v>0</v>
      </c>
      <c r="H11" s="2">
        <f t="shared" si="1"/>
        <v>4</v>
      </c>
      <c r="I11" s="2">
        <f t="shared" si="1"/>
        <v>3</v>
      </c>
      <c r="J11" s="2">
        <f t="shared" si="1"/>
        <v>4</v>
      </c>
      <c r="K11" s="2">
        <f t="shared" si="1"/>
        <v>1</v>
      </c>
      <c r="L11" s="2">
        <f>SUM(L3:L10)</f>
        <v>7</v>
      </c>
      <c r="M11" s="2">
        <f>SUM(M3:M10)</f>
        <v>2</v>
      </c>
      <c r="N11" s="2">
        <f>SUM(N3:N10)</f>
        <v>5</v>
      </c>
      <c r="O11" s="2">
        <f>SUM(O3:O10)</f>
        <v>10</v>
      </c>
      <c r="P11" s="2">
        <f t="shared" si="1"/>
        <v>32</v>
      </c>
      <c r="Q11" s="2">
        <f t="shared" si="1"/>
        <v>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47"/>
  <sheetViews>
    <sheetView workbookViewId="0">
      <selection activeCell="G37" sqref="G37"/>
    </sheetView>
  </sheetViews>
  <sheetFormatPr defaultRowHeight="14.4"/>
  <cols>
    <col min="1" max="1" width="15.44140625" customWidth="1"/>
    <col min="2" max="2" width="13.6640625" customWidth="1"/>
    <col min="3" max="3" width="18.109375" customWidth="1"/>
    <col min="4" max="4" width="12.33203125" customWidth="1"/>
    <col min="5" max="5" width="10.44140625" bestFit="1" customWidth="1"/>
  </cols>
  <sheetData>
    <row r="2" spans="1:6">
      <c r="A2" t="s">
        <v>53</v>
      </c>
    </row>
    <row r="3" spans="1:6">
      <c r="A3" t="s">
        <v>54</v>
      </c>
    </row>
    <row r="5" spans="1:6">
      <c r="B5" s="8">
        <v>43914</v>
      </c>
      <c r="C5" s="8">
        <v>43915</v>
      </c>
      <c r="D5" s="8">
        <v>43916</v>
      </c>
      <c r="E5" s="8">
        <v>43921</v>
      </c>
    </row>
    <row r="6" spans="1:6">
      <c r="A6" t="s">
        <v>55</v>
      </c>
      <c r="B6">
        <v>85</v>
      </c>
    </row>
    <row r="7" spans="1:6">
      <c r="A7" t="s">
        <v>56</v>
      </c>
      <c r="B7">
        <v>96</v>
      </c>
    </row>
    <row r="8" spans="1:6">
      <c r="A8" t="s">
        <v>57</v>
      </c>
      <c r="C8">
        <v>95</v>
      </c>
    </row>
    <row r="9" spans="1:6">
      <c r="A9" t="s">
        <v>58</v>
      </c>
      <c r="C9">
        <v>56</v>
      </c>
    </row>
    <row r="10" spans="1:6">
      <c r="A10" t="s">
        <v>59</v>
      </c>
      <c r="D10">
        <v>42</v>
      </c>
    </row>
    <row r="11" spans="1:6">
      <c r="A11" t="s">
        <v>60</v>
      </c>
      <c r="E11">
        <v>182</v>
      </c>
    </row>
    <row r="12" spans="1:6">
      <c r="B12">
        <f>SUM(B6:B11)</f>
        <v>181</v>
      </c>
      <c r="C12">
        <f t="shared" ref="C12:E12" si="0">SUM(C6:C11)</f>
        <v>151</v>
      </c>
      <c r="D12">
        <f t="shared" si="0"/>
        <v>42</v>
      </c>
      <c r="E12">
        <f t="shared" si="0"/>
        <v>182</v>
      </c>
      <c r="F12">
        <f>SUM(B12:E12)</f>
        <v>556</v>
      </c>
    </row>
    <row r="15" spans="1:6">
      <c r="A15" t="s">
        <v>61</v>
      </c>
    </row>
    <row r="16" spans="1:6" ht="15" thickBot="1"/>
    <row r="17" spans="1:3" ht="15" thickBot="1">
      <c r="B17" s="9" t="s">
        <v>62</v>
      </c>
      <c r="C17" s="10" t="s">
        <v>63</v>
      </c>
    </row>
    <row r="18" spans="1:3" ht="15" thickBot="1">
      <c r="B18" s="11" t="s">
        <v>64</v>
      </c>
      <c r="C18" s="12"/>
    </row>
    <row r="19" spans="1:3" ht="15" thickBot="1">
      <c r="B19" s="11" t="s">
        <v>22</v>
      </c>
      <c r="C19" s="12">
        <v>556</v>
      </c>
    </row>
    <row r="20" spans="1:3" ht="15" thickBot="1">
      <c r="B20" s="11" t="s">
        <v>65</v>
      </c>
      <c r="C20" s="12"/>
    </row>
    <row r="21" spans="1:3" ht="15" thickBot="1">
      <c r="B21" s="11" t="s">
        <v>66</v>
      </c>
      <c r="C21" s="12"/>
    </row>
    <row r="22" spans="1:3" ht="15" thickBot="1">
      <c r="B22" s="11" t="s">
        <v>67</v>
      </c>
      <c r="C22" s="12"/>
    </row>
    <row r="23" spans="1:3" ht="15" thickBot="1">
      <c r="B23" s="11" t="s">
        <v>68</v>
      </c>
      <c r="C23" s="12"/>
    </row>
    <row r="24" spans="1:3" ht="15" thickBot="1">
      <c r="B24" s="11" t="s">
        <v>69</v>
      </c>
      <c r="C24" s="12"/>
    </row>
    <row r="25" spans="1:3" ht="15" thickBot="1">
      <c r="B25" s="11" t="s">
        <v>70</v>
      </c>
      <c r="C25" s="12"/>
    </row>
    <row r="26" spans="1:3" ht="15" thickBot="1">
      <c r="B26" s="11" t="s">
        <v>71</v>
      </c>
      <c r="C26" s="12"/>
    </row>
    <row r="27" spans="1:3" ht="15" thickBot="1">
      <c r="B27" s="11" t="s">
        <v>72</v>
      </c>
      <c r="C27" s="12"/>
    </row>
    <row r="28" spans="1:3">
      <c r="B28" s="13" t="s">
        <v>73</v>
      </c>
      <c r="C28" s="14"/>
    </row>
    <row r="31" spans="1:3">
      <c r="A31" t="s">
        <v>74</v>
      </c>
    </row>
    <row r="32" spans="1:3" ht="15" thickBot="1"/>
    <row r="33" spans="2:5" ht="29.4" thickBot="1">
      <c r="B33" s="9" t="s">
        <v>62</v>
      </c>
      <c r="C33" s="16" t="s">
        <v>75</v>
      </c>
      <c r="D33" s="2" t="s">
        <v>78</v>
      </c>
      <c r="E33" s="2" t="s">
        <v>77</v>
      </c>
    </row>
    <row r="34" spans="2:5" ht="15" thickBot="1">
      <c r="B34" s="11" t="s">
        <v>64</v>
      </c>
      <c r="C34" s="17"/>
      <c r="D34" s="2"/>
      <c r="E34" s="2"/>
    </row>
    <row r="35" spans="2:5" ht="15" thickBot="1">
      <c r="B35" s="11" t="s">
        <v>22</v>
      </c>
      <c r="C35" s="20">
        <f>10000*E35/D35</f>
        <v>1.6877157389263642</v>
      </c>
      <c r="D35" s="19">
        <v>562891</v>
      </c>
      <c r="E35" s="2">
        <v>95</v>
      </c>
    </row>
    <row r="36" spans="2:5" ht="15" thickBot="1">
      <c r="B36" s="11" t="s">
        <v>65</v>
      </c>
      <c r="C36" s="17"/>
      <c r="D36" s="2"/>
      <c r="E36" s="2"/>
    </row>
    <row r="37" spans="2:5" ht="15" thickBot="1">
      <c r="B37" s="11" t="s">
        <v>66</v>
      </c>
      <c r="C37" s="17"/>
      <c r="D37" s="2"/>
      <c r="E37" s="2"/>
    </row>
    <row r="38" spans="2:5" ht="15" thickBot="1">
      <c r="B38" s="11" t="s">
        <v>67</v>
      </c>
      <c r="C38" s="17"/>
      <c r="D38" s="2"/>
      <c r="E38" s="2"/>
    </row>
    <row r="39" spans="2:5" ht="15" thickBot="1">
      <c r="B39" s="11" t="s">
        <v>68</v>
      </c>
      <c r="C39" s="17"/>
      <c r="D39" s="2"/>
      <c r="E39" s="2"/>
    </row>
    <row r="40" spans="2:5" ht="15" thickBot="1">
      <c r="B40" s="11" t="s">
        <v>69</v>
      </c>
      <c r="C40" s="17"/>
      <c r="D40" s="2"/>
      <c r="E40" s="2"/>
    </row>
    <row r="41" spans="2:5" ht="15" thickBot="1">
      <c r="B41" s="11" t="s">
        <v>70</v>
      </c>
      <c r="C41" s="17"/>
      <c r="D41" s="2"/>
      <c r="E41" s="2"/>
    </row>
    <row r="42" spans="2:5" ht="15" thickBot="1">
      <c r="B42" s="11" t="s">
        <v>71</v>
      </c>
      <c r="C42" s="17"/>
      <c r="D42" s="2"/>
      <c r="E42" s="2"/>
    </row>
    <row r="43" spans="2:5" ht="15" thickBot="1">
      <c r="B43" s="11" t="s">
        <v>72</v>
      </c>
      <c r="C43" s="17"/>
      <c r="D43" s="2"/>
      <c r="E43" s="2"/>
    </row>
    <row r="44" spans="2:5">
      <c r="B44" s="13" t="s">
        <v>73</v>
      </c>
      <c r="C44" s="18"/>
      <c r="D44" s="2"/>
      <c r="E44" s="2"/>
    </row>
    <row r="45" spans="2:5" ht="15" thickBot="1">
      <c r="B45" s="11"/>
      <c r="C45" s="17"/>
      <c r="D45" s="2"/>
      <c r="E45" s="2"/>
    </row>
    <row r="47" spans="2:5">
      <c r="B47" s="15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Diagramos</vt:lpstr>
      </vt:variant>
      <vt:variant>
        <vt:i4>2</vt:i4>
      </vt:variant>
    </vt:vector>
  </HeadingPairs>
  <TitlesOfParts>
    <vt:vector size="7" baseType="lpstr">
      <vt:lpstr>Epid kreivė</vt:lpstr>
      <vt:lpstr>analizė</vt:lpstr>
      <vt:lpstr>medikai</vt:lpstr>
      <vt:lpstr>profesijos</vt:lpstr>
      <vt:lpstr>Lapas1</vt:lpstr>
      <vt:lpstr>epid kreivė kauno aps.</vt:lpstr>
      <vt:lpstr>epid kreivė sav.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2020-04-09T09:18:38Z</dcterms:modified>
</cp:coreProperties>
</file>